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11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" sheetId="7" r:id="rId7"/>
    <sheet name="POSTT" sheetId="8" r:id="rId8"/>
    <sheet name="ONCO" sheetId="9" r:id="rId9"/>
    <sheet name="SCLEROZ" sheetId="10" r:id="rId10"/>
    <sheet name="CV UNICE" sheetId="11" r:id="rId11"/>
    <sheet name="MUCOV" sheetId="12" r:id="rId12"/>
  </sheets>
  <definedNames/>
  <calcPr fullCalcOnLoad="1"/>
</workbook>
</file>

<file path=xl/sharedStrings.xml><?xml version="1.0" encoding="utf-8"?>
<sst xmlns="http://schemas.openxmlformats.org/spreadsheetml/2006/main" count="936" uniqueCount="129">
  <si>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</si>
  <si>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</si>
  <si>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</si>
  <si>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</si>
  <si>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</si>
  <si>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</si>
  <si>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</si>
  <si>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</si>
  <si>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</si>
  <si>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</si>
  <si>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</si>
  <si>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</si>
  <si>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</si>
  <si>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</si>
  <si>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SIMERIA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</si>
  <si>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</si>
  <si>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</si>
  <si>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</si>
  <si>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</si>
  <si>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</si>
  <si>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</si>
  <si>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</si>
  <si>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</si>
  <si>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</si>
  <si>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</si>
  <si>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</si>
  <si>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</si>
  <si>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</si>
  <si>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</si>
  <si>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</si>
  <si>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</si>
  <si>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</si>
  <si>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</si>
  <si>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</si>
  <si>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</si>
  <si>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</si>
  <si>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</si>
  <si>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</si>
  <si>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</si>
  <si>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</si>
  <si>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</si>
  <si>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</si>
  <si>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</si>
  <si>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</si>
  <si>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</si>
  <si>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</si>
  <si>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</si>
  <si>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</si>
  <si>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</si>
  <si>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</si>
  <si>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</si>
  <si>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</si>
  <si>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</si>
  <si>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</si>
  <si>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</si>
  <si>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</si>
  <si>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</si>
  <si>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</si>
  <si>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</si>
  <si>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</si>
  <si>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</si>
  <si>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</si>
  <si>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</si>
  <si>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</si>
  <si>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</si>
  <si>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</si>
  <si>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</si>
  <si>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</si>
  <si>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</si>
  <si>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</si>
  <si>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</si>
  <si>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</si>
  <si>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</si>
  <si>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</si>
  <si>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</si>
  <si>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</si>
  <si>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</si>
  <si>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</si>
  <si>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</si>
  <si>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</si>
  <si>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</si>
  <si>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</si>
  <si>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</si>
  <si>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</si>
  <si>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</si>
  <si>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</si>
  <si>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</si>
  <si>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</si>
  <si>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</si>
  <si>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</si>
  <si>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 xml:space="preserve"> </t>
  </si>
  <si>
    <t>LOTUS PHARMA</t>
  </si>
  <si>
    <t>ECOFARMACIA NETWORK</t>
  </si>
  <si>
    <t>36</t>
  </si>
  <si>
    <t>SANOMAX</t>
  </si>
  <si>
    <t>37</t>
  </si>
  <si>
    <t>Total consum unice</t>
  </si>
  <si>
    <t>KINCSOPHARM</t>
  </si>
  <si>
    <t>KAMILLA PLUS</t>
  </si>
  <si>
    <t>Lista D</t>
  </si>
  <si>
    <t>Consum MUCOVISCIDOZA ADULTI</t>
  </si>
  <si>
    <t>Consum MUCOVISCIDOZA COPII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</si>
  <si>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</si>
  <si>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</si>
  <si>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</si>
  <si>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</si>
  <si>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</si>
  <si>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</si>
  <si>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</si>
  <si>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</si>
  <si>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</si>
  <si>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</si>
  <si>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</si>
  <si>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</si>
  <si>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 xml:space="preserve">Consum COST VOLUM PNS  </t>
  </si>
  <si>
    <t xml:space="preserve">Consum COST VOLUM UNICE </t>
  </si>
  <si>
    <t>SITUATIA CONSUMULUI DE MEDICAMENTE IN LUNA  APRILIE 2018</t>
  </si>
  <si>
    <t>Consum pe Farmacii APRILIE</t>
  </si>
  <si>
    <t>SITUATIA CONSUMULUI DE MEDICAMENTE PENTRU PENSIONARI PANA LA 900 LEI APRILIE 2018</t>
  </si>
  <si>
    <t>SITUATIA CONSUMULUI DE MEDICAMENTE PENTRU DIABET   LUNA APRILIE 2018</t>
  </si>
  <si>
    <t>SITUATIA CONSUMULUI DE MEDICAMENTE PENTRU INSULINE LUNA APRILIE 2018</t>
  </si>
  <si>
    <t>SITUATIA CONSUMULUI DE MEDICAMENTE LA  DIABET SI INSULINE APRILIE 2018</t>
  </si>
  <si>
    <t>SITUATIA CONSUMULUI LA TESTE PENTRU LUNA APRILIE 2018</t>
  </si>
  <si>
    <t>SITUATIA CONSUMULUI DE MEDICAMENTE PENTRU PNS COST VOLUM   LUNA APRILIE 2018</t>
  </si>
  <si>
    <t>SITUATIA CONSUMULUI DE MEDICAMENTE PENTRU ONCOLOGIE  LUNA APRILIE 2018</t>
  </si>
  <si>
    <t>SITUATIA CONSUMULUI DE MEDICAMENTE LA STARI POSTTRANSPLANT APRILIE 2018</t>
  </si>
  <si>
    <t>SITUATIA CONSUMULUI DE MEDICAMENTE PENTRU SCLEROZA   LUNA APRILIE 2018</t>
  </si>
  <si>
    <t>SITUATIA CONSUMULUI DE MEDICAMENTE PENTRU UNICE COST VOLUM   LUNA APRILIE 2018</t>
  </si>
  <si>
    <t>SITUATIA CONSUMULUI DE MEDICAMENTE LA STARI MUCOVISCIDOZA APRILIE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</si>
</sst>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8" fillId="2" borderId="4" xfId="0" applyNumberFormat="1" applyFont="1" applyFill="1" applyBorder="1" applyAlignment="1">
      <alignment horizontal="left"/>
    </xf>
    <xf numFmtId="4" fontId="8" fillId="2" borderId="5" xfId="0" applyNumberFormat="1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8" fillId="2" borderId="8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4" fontId="2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left"/>
    </xf>
    <xf numFmtId="4" fontId="15" fillId="0" borderId="11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12" fillId="0" borderId="13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4" fontId="2" fillId="2" borderId="15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2" fillId="2" borderId="17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13" fillId="2" borderId="14" xfId="0" applyNumberFormat="1" applyFont="1" applyFill="1" applyBorder="1" applyAlignment="1">
      <alignment/>
    </xf>
    <xf numFmtId="4" fontId="12" fillId="0" borderId="18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4" fontId="3" fillId="2" borderId="15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8" fillId="2" borderId="20" xfId="0" applyNumberFormat="1" applyFont="1" applyFill="1" applyBorder="1" applyAlignment="1">
      <alignment horizontal="left"/>
    </xf>
    <xf numFmtId="4" fontId="12" fillId="0" borderId="15" xfId="0" applyNumberFormat="1" applyFont="1" applyBorder="1" applyAlignment="1">
      <alignment/>
    </xf>
    <xf numFmtId="4" fontId="12" fillId="0" borderId="21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4" fontId="8" fillId="2" borderId="15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24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4" fontId="13" fillId="2" borderId="25" xfId="0" applyNumberFormat="1" applyFont="1" applyFill="1" applyBorder="1" applyAlignment="1">
      <alignment/>
    </xf>
    <xf numFmtId="4" fontId="14" fillId="0" borderId="22" xfId="0" applyNumberFormat="1" applyFont="1" applyBorder="1" applyAlignment="1">
      <alignment/>
    </xf>
    <xf numFmtId="4" fontId="13" fillId="2" borderId="16" xfId="0" applyNumberFormat="1" applyFont="1" applyFill="1" applyBorder="1" applyAlignment="1">
      <alignment/>
    </xf>
    <xf numFmtId="4" fontId="14" fillId="0" borderId="26" xfId="0" applyNumberFormat="1" applyFont="1" applyBorder="1" applyAlignment="1">
      <alignment/>
    </xf>
    <xf numFmtId="4" fontId="13" fillId="0" borderId="6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4" fontId="2" fillId="2" borderId="27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4" fontId="12" fillId="0" borderId="13" xfId="0" applyNumberFormat="1" applyFont="1" applyBorder="1" applyAlignment="1">
      <alignment shrinkToFit="1"/>
    </xf>
    <xf numFmtId="4" fontId="15" fillId="0" borderId="16" xfId="0" applyNumberFormat="1" applyFont="1" applyBorder="1" applyAlignment="1">
      <alignment/>
    </xf>
    <xf numFmtId="4" fontId="15" fillId="0" borderId="28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D273"/>
  <sheetViews>
    <sheetView workbookViewId="0" topLeftCell="J28">
      <selection activeCell="R45" sqref="R45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00390625" style="0" bestFit="1" customWidth="1"/>
    <col min="6" max="6" width="17.8515625" style="0" bestFit="1" customWidth="1"/>
    <col min="7" max="7" width="16.28125" style="0" customWidth="1"/>
    <col min="8" max="8" width="15.28125" style="18" bestFit="1" customWidth="1"/>
    <col min="9" max="9" width="12.140625" style="0" customWidth="1"/>
    <col min="10" max="10" width="14.28125" style="0" bestFit="1" customWidth="1"/>
    <col min="11" max="12" width="15.57421875" style="0" bestFit="1" customWidth="1"/>
    <col min="13" max="13" width="13.8515625" style="0" bestFit="1" customWidth="1"/>
    <col min="14" max="14" width="15.57421875" style="0" customWidth="1"/>
    <col min="15" max="15" width="17.140625" style="0" bestFit="1" customWidth="1"/>
    <col min="16" max="16" width="16.8515625" style="0" customWidth="1"/>
    <col min="17" max="17" width="15.8515625" style="0" bestFit="1" customWidth="1"/>
    <col min="18" max="18" width="18.28125" style="0" bestFit="1" customWidth="1"/>
    <col min="19" max="19" width="18.28125" style="13" bestFit="1" customWidth="1"/>
    <col min="20" max="20" width="16.8515625" style="0" bestFit="1" customWidth="1"/>
  </cols>
  <sheetData>
    <row r="3" spans="2:20" ht="16.5" thickBot="1">
      <c r="B3" s="20" t="s">
        <v>116</v>
      </c>
      <c r="C3" s="21"/>
      <c r="D3" s="21"/>
      <c r="E3" s="21"/>
      <c r="F3" s="22"/>
      <c r="G3" s="22"/>
      <c r="H3" s="23"/>
      <c r="I3" s="21"/>
      <c r="J3" s="21"/>
      <c r="K3" s="21"/>
      <c r="L3" s="21"/>
      <c r="M3" s="21"/>
      <c r="N3" s="21"/>
      <c r="O3" s="21"/>
      <c r="P3" s="21"/>
      <c r="Q3" s="21"/>
      <c r="R3" s="24"/>
      <c r="S3" s="25"/>
      <c r="T3" s="26"/>
    </row>
    <row r="4" spans="1:20" ht="48" thickBot="1">
      <c r="A4" s="68" t="s">
        <v>0</v>
      </c>
      <c r="B4" s="63" t="s">
        <v>1</v>
      </c>
      <c r="C4" s="55" t="s">
        <v>2</v>
      </c>
      <c r="D4" s="55" t="s">
        <v>3</v>
      </c>
      <c r="E4" s="55" t="s">
        <v>4</v>
      </c>
      <c r="F4" s="55" t="s">
        <v>5</v>
      </c>
      <c r="G4" s="55" t="s">
        <v>99</v>
      </c>
      <c r="H4" s="56" t="s">
        <v>103</v>
      </c>
      <c r="I4" s="55" t="s">
        <v>104</v>
      </c>
      <c r="J4" s="55" t="s">
        <v>105</v>
      </c>
      <c r="K4" s="55" t="s">
        <v>106</v>
      </c>
      <c r="L4" s="55" t="s">
        <v>107</v>
      </c>
      <c r="M4" s="55" t="s">
        <v>108</v>
      </c>
      <c r="N4" s="55" t="s">
        <v>109</v>
      </c>
      <c r="O4" s="55" t="s">
        <v>110</v>
      </c>
      <c r="P4" s="64" t="s">
        <v>111</v>
      </c>
      <c r="Q4" s="73" t="s">
        <v>113</v>
      </c>
      <c r="R4" s="74" t="s">
        <v>96</v>
      </c>
      <c r="S4" s="107" t="s">
        <v>112</v>
      </c>
      <c r="T4" s="75" t="s">
        <v>117</v>
      </c>
    </row>
    <row r="5" spans="1:20" ht="16.5" thickBot="1">
      <c r="A5" s="61">
        <v>1</v>
      </c>
      <c r="B5" s="59" t="s">
        <v>6</v>
      </c>
      <c r="C5" s="57">
        <v>27112.83</v>
      </c>
      <c r="D5" s="71">
        <v>32126.27</v>
      </c>
      <c r="E5" s="92">
        <v>43403.64</v>
      </c>
      <c r="F5" s="57">
        <v>1020.21</v>
      </c>
      <c r="G5" s="57">
        <v>4229.79</v>
      </c>
      <c r="H5" s="58">
        <v>5639.58</v>
      </c>
      <c r="I5" s="57"/>
      <c r="J5" s="57">
        <v>3861.3</v>
      </c>
      <c r="K5" s="57">
        <v>22508.76</v>
      </c>
      <c r="L5" s="57"/>
      <c r="M5" s="57"/>
      <c r="N5" s="57">
        <v>13912.27</v>
      </c>
      <c r="O5" s="57">
        <v>11364.22</v>
      </c>
      <c r="P5" s="71">
        <v>3861.3</v>
      </c>
      <c r="Q5" s="76">
        <f>H5+I5+J5+K5+L5+M5+N5+O5+P5</f>
        <v>61147.43000000001</v>
      </c>
      <c r="R5" s="91">
        <f aca="true" t="shared" si="0" ref="R5:R42">C5+D5+E5+F5+G5+Q5</f>
        <v>169040.17</v>
      </c>
      <c r="S5" s="108">
        <f>R5-Q5</f>
        <v>107892.74</v>
      </c>
      <c r="T5" s="114">
        <f>R5+PENS!E7+DIABET!C6+INS!C7+MIXT!E6+TESTE!C7+TESTE!D7+'COST VOLUM'!C6+ONCO!C6+POSTT!C6+SCLEROZ!C6+MUCOV!C6+MUCOV!D6+'CV UNICE'!C6</f>
        <v>307496.5</v>
      </c>
    </row>
    <row r="6" spans="1:20" ht="16.5" thickBot="1">
      <c r="A6" s="62">
        <v>2</v>
      </c>
      <c r="B6" s="60" t="s">
        <v>7</v>
      </c>
      <c r="C6" s="27">
        <v>21057.82</v>
      </c>
      <c r="D6" s="72">
        <v>22717.9</v>
      </c>
      <c r="E6" s="93">
        <v>14309.29</v>
      </c>
      <c r="F6" s="27">
        <v>899.32</v>
      </c>
      <c r="G6" s="27">
        <v>3342.06</v>
      </c>
      <c r="H6" s="28">
        <v>3124.16</v>
      </c>
      <c r="I6" s="27"/>
      <c r="J6" s="27">
        <v>3861.3</v>
      </c>
      <c r="K6" s="27">
        <v>3861.3</v>
      </c>
      <c r="L6" s="27"/>
      <c r="M6" s="27"/>
      <c r="N6" s="27">
        <v>3751.46</v>
      </c>
      <c r="O6" s="27"/>
      <c r="P6" s="72"/>
      <c r="Q6" s="76">
        <f aca="true" t="shared" si="1" ref="Q6:Q42">H6+I6+J6+K6+L6+M6+N6+O6+P6</f>
        <v>14598.220000000001</v>
      </c>
      <c r="R6" s="91">
        <f t="shared" si="0"/>
        <v>76924.61</v>
      </c>
      <c r="S6" s="109">
        <f aca="true" t="shared" si="2" ref="S6:S42">R6-Q6</f>
        <v>62326.39</v>
      </c>
      <c r="T6" s="114">
        <f>R6+PENS!E8+DIABET!C7+INS!C8+MIXT!E7+TESTE!C8+TESTE!D8+'COST VOLUM'!C7+ONCO!C7+POSTT!C7+SCLEROZ!C7+MUCOV!C7+MUCOV!D7+'CV UNICE'!C7</f>
        <v>121940.98000000001</v>
      </c>
    </row>
    <row r="7" spans="1:20" ht="16.5" thickBot="1">
      <c r="A7" s="62">
        <v>3</v>
      </c>
      <c r="B7" s="60" t="s">
        <v>8</v>
      </c>
      <c r="C7" s="27">
        <v>32073.45</v>
      </c>
      <c r="D7" s="72">
        <v>27613.53</v>
      </c>
      <c r="E7" s="93">
        <v>12984.66</v>
      </c>
      <c r="F7" s="27">
        <v>7247.2</v>
      </c>
      <c r="G7" s="27">
        <v>2731.96</v>
      </c>
      <c r="H7" s="28"/>
      <c r="I7" s="27"/>
      <c r="J7" s="27"/>
      <c r="K7" s="27"/>
      <c r="L7" s="27"/>
      <c r="M7" s="27"/>
      <c r="N7" s="27"/>
      <c r="O7" s="27"/>
      <c r="P7" s="72"/>
      <c r="Q7" s="76">
        <f t="shared" si="1"/>
        <v>0</v>
      </c>
      <c r="R7" s="91">
        <f t="shared" si="0"/>
        <v>82650.8</v>
      </c>
      <c r="S7" s="109">
        <f t="shared" si="2"/>
        <v>82650.8</v>
      </c>
      <c r="T7" s="114">
        <f>R7+PENS!E9+DIABET!C8+INS!C9+MIXT!E8+TESTE!C9+TESTE!D9+'COST VOLUM'!C8+ONCO!C8+POSTT!C8+SCLEROZ!C8+MUCOV!C8+MUCOV!D8+'CV UNICE'!C8</f>
        <v>99635.86</v>
      </c>
    </row>
    <row r="8" spans="1:20" ht="16.5" thickBot="1">
      <c r="A8" s="62">
        <v>4</v>
      </c>
      <c r="B8" s="60" t="s">
        <v>9</v>
      </c>
      <c r="C8" s="27">
        <v>9534.89</v>
      </c>
      <c r="D8" s="72">
        <v>9050.6</v>
      </c>
      <c r="E8" s="93">
        <v>12664.98</v>
      </c>
      <c r="F8" s="27">
        <v>1052.28</v>
      </c>
      <c r="G8" s="27">
        <v>1037.6</v>
      </c>
      <c r="H8" s="28">
        <v>867.19</v>
      </c>
      <c r="I8" s="27"/>
      <c r="J8" s="27"/>
      <c r="K8" s="27"/>
      <c r="L8" s="27"/>
      <c r="M8" s="27"/>
      <c r="N8" s="27"/>
      <c r="O8" s="27"/>
      <c r="P8" s="72"/>
      <c r="Q8" s="76">
        <f t="shared" si="1"/>
        <v>867.19</v>
      </c>
      <c r="R8" s="91">
        <f t="shared" si="0"/>
        <v>34207.54</v>
      </c>
      <c r="S8" s="109">
        <f t="shared" si="2"/>
        <v>33340.35</v>
      </c>
      <c r="T8" s="114">
        <f>R8+PENS!E10+DIABET!C9+INS!C10+MIXT!E9+TESTE!C10+TESTE!D10+'COST VOLUM'!C9+ONCO!C9+POSTT!C9+SCLEROZ!C9+MUCOV!C9+MUCOV!D9+'CV UNICE'!C9</f>
        <v>47435.92</v>
      </c>
    </row>
    <row r="9" spans="1:20" ht="16.5" thickBot="1">
      <c r="A9" s="62">
        <v>5</v>
      </c>
      <c r="B9" s="60" t="s">
        <v>10</v>
      </c>
      <c r="C9" s="27">
        <v>12970.71</v>
      </c>
      <c r="D9" s="72">
        <v>11795.15</v>
      </c>
      <c r="E9" s="93">
        <v>6894.68</v>
      </c>
      <c r="F9" s="27">
        <v>749.62</v>
      </c>
      <c r="G9" s="27">
        <v>1858.79</v>
      </c>
      <c r="H9" s="28"/>
      <c r="I9" s="27"/>
      <c r="J9" s="27"/>
      <c r="K9" s="27"/>
      <c r="L9" s="27"/>
      <c r="M9" s="27"/>
      <c r="N9" s="27"/>
      <c r="O9" s="27"/>
      <c r="P9" s="72"/>
      <c r="Q9" s="76">
        <f t="shared" si="1"/>
        <v>0</v>
      </c>
      <c r="R9" s="91">
        <f t="shared" si="0"/>
        <v>34268.95</v>
      </c>
      <c r="S9" s="109">
        <f t="shared" si="2"/>
        <v>34268.95</v>
      </c>
      <c r="T9" s="114">
        <f>R9+PENS!E11+DIABET!C10+INS!C11+MIXT!E10+TESTE!C11+TESTE!D11+'COST VOLUM'!C10+ONCO!C10+POSTT!C10+SCLEROZ!C10+MUCOV!C10+MUCOV!D10+'CV UNICE'!C10</f>
        <v>43358.16</v>
      </c>
    </row>
    <row r="10" spans="1:20" ht="16.5" thickBot="1">
      <c r="A10" s="62">
        <v>6</v>
      </c>
      <c r="B10" s="60" t="s">
        <v>11</v>
      </c>
      <c r="C10" s="27">
        <v>13198.64</v>
      </c>
      <c r="D10" s="72">
        <v>20186.97</v>
      </c>
      <c r="E10" s="93">
        <v>21587.5</v>
      </c>
      <c r="F10" s="27">
        <v>629.22</v>
      </c>
      <c r="G10" s="27">
        <v>2045.77</v>
      </c>
      <c r="H10" s="28"/>
      <c r="I10" s="27"/>
      <c r="J10" s="27"/>
      <c r="K10" s="27"/>
      <c r="L10" s="27"/>
      <c r="M10" s="27"/>
      <c r="N10" s="27"/>
      <c r="O10" s="27"/>
      <c r="P10" s="72"/>
      <c r="Q10" s="76">
        <f t="shared" si="1"/>
        <v>0</v>
      </c>
      <c r="R10" s="91">
        <f t="shared" si="0"/>
        <v>57648.1</v>
      </c>
      <c r="S10" s="109">
        <f t="shared" si="2"/>
        <v>57648.1</v>
      </c>
      <c r="T10" s="114">
        <f>R10+PENS!E12+DIABET!C11+INS!C12+MIXT!E11+TESTE!C12+TESTE!D12+'COST VOLUM'!C11+ONCO!C11+POSTT!C11+SCLEROZ!C11+MUCOV!C11+MUCOV!D11+'CV UNICE'!C11</f>
        <v>74893.06</v>
      </c>
    </row>
    <row r="11" spans="1:20" ht="16.5" thickBot="1">
      <c r="A11" s="62">
        <v>7</v>
      </c>
      <c r="B11" s="60" t="s">
        <v>12</v>
      </c>
      <c r="C11" s="27">
        <v>16624.88</v>
      </c>
      <c r="D11" s="72">
        <v>20742.21</v>
      </c>
      <c r="E11" s="93">
        <v>28815.71</v>
      </c>
      <c r="F11" s="27">
        <v>1154.17</v>
      </c>
      <c r="G11" s="27">
        <v>2785.36</v>
      </c>
      <c r="H11" s="28">
        <v>6876.89</v>
      </c>
      <c r="I11" s="27"/>
      <c r="J11" s="27"/>
      <c r="K11" s="27"/>
      <c r="L11" s="27"/>
      <c r="M11" s="27"/>
      <c r="N11" s="27">
        <v>3751.46</v>
      </c>
      <c r="O11" s="27"/>
      <c r="P11" s="72"/>
      <c r="Q11" s="76">
        <f t="shared" si="1"/>
        <v>10628.35</v>
      </c>
      <c r="R11" s="91">
        <f t="shared" si="0"/>
        <v>80750.68</v>
      </c>
      <c r="S11" s="109">
        <f t="shared" si="2"/>
        <v>70122.32999999999</v>
      </c>
      <c r="T11" s="114">
        <f>R11+PENS!E13+DIABET!C12+INS!C13+MIXT!E12+TESTE!C13+TESTE!D13+'COST VOLUM'!C12+ONCO!C12+POSTT!C12+SCLEROZ!C12+MUCOV!C12+MUCOV!D12+'CV UNICE'!C12</f>
        <v>122802.19</v>
      </c>
    </row>
    <row r="12" spans="1:20" ht="16.5" thickBot="1">
      <c r="A12" s="62">
        <v>8</v>
      </c>
      <c r="B12" s="60" t="s">
        <v>13</v>
      </c>
      <c r="C12" s="27">
        <v>44021.33</v>
      </c>
      <c r="D12" s="72">
        <v>48844.51</v>
      </c>
      <c r="E12" s="93">
        <v>102670.45</v>
      </c>
      <c r="F12" s="27">
        <v>4793.77</v>
      </c>
      <c r="G12" s="27">
        <v>4776.78</v>
      </c>
      <c r="H12" s="28">
        <v>6009.72</v>
      </c>
      <c r="I12" s="27"/>
      <c r="J12" s="27"/>
      <c r="K12" s="27">
        <v>15335.36</v>
      </c>
      <c r="L12" s="27"/>
      <c r="M12" s="27"/>
      <c r="N12" s="27">
        <v>3861.3</v>
      </c>
      <c r="O12" s="27"/>
      <c r="P12" s="72"/>
      <c r="Q12" s="76">
        <f t="shared" si="1"/>
        <v>25206.38</v>
      </c>
      <c r="R12" s="91">
        <f t="shared" si="0"/>
        <v>230313.21999999997</v>
      </c>
      <c r="S12" s="109">
        <f t="shared" si="2"/>
        <v>205106.83999999997</v>
      </c>
      <c r="T12" s="114">
        <f>R12+PENS!E14+DIABET!C13+INS!C14+MIXT!E13+TESTE!C14+TESTE!D14+'COST VOLUM'!C13+ONCO!C13+POSTT!C13+SCLEROZ!C13+MUCOV!C13+MUCOV!D13+'CV UNICE'!C13</f>
        <v>299001</v>
      </c>
    </row>
    <row r="13" spans="1:20" ht="16.5" thickBot="1">
      <c r="A13" s="62">
        <v>9</v>
      </c>
      <c r="B13" s="60" t="s">
        <v>14</v>
      </c>
      <c r="C13" s="27">
        <v>53053.68</v>
      </c>
      <c r="D13" s="72">
        <v>56677.25</v>
      </c>
      <c r="E13" s="93">
        <v>47108.59</v>
      </c>
      <c r="F13" s="27">
        <v>2332.59</v>
      </c>
      <c r="G13" s="27">
        <v>7253.7</v>
      </c>
      <c r="H13" s="28">
        <v>1734.38</v>
      </c>
      <c r="I13" s="27"/>
      <c r="J13" s="27">
        <v>3861.3</v>
      </c>
      <c r="K13" s="27"/>
      <c r="L13" s="27"/>
      <c r="M13" s="27"/>
      <c r="N13" s="27">
        <v>3861.3</v>
      </c>
      <c r="O13" s="27"/>
      <c r="P13" s="72"/>
      <c r="Q13" s="76">
        <f t="shared" si="1"/>
        <v>9456.98</v>
      </c>
      <c r="R13" s="91">
        <f t="shared" si="0"/>
        <v>175882.79</v>
      </c>
      <c r="S13" s="109">
        <f t="shared" si="2"/>
        <v>166425.81</v>
      </c>
      <c r="T13" s="114">
        <f>R13+PENS!E15+DIABET!C14+INS!C15+MIXT!E14+TESTE!C15+TESTE!D15+'COST VOLUM'!C14+ONCO!C14+POSTT!C14+SCLEROZ!C14+MUCOV!C14+MUCOV!D14+'CV UNICE'!C14</f>
        <v>219343.41</v>
      </c>
    </row>
    <row r="14" spans="1:20" ht="16.5" thickBot="1">
      <c r="A14" s="62">
        <v>10</v>
      </c>
      <c r="B14" s="60" t="s">
        <v>15</v>
      </c>
      <c r="C14" s="27">
        <v>12811.15</v>
      </c>
      <c r="D14" s="72">
        <v>42427.73</v>
      </c>
      <c r="E14" s="93">
        <v>43052.3</v>
      </c>
      <c r="F14" s="27">
        <v>777.42</v>
      </c>
      <c r="G14" s="27">
        <v>1157.93</v>
      </c>
      <c r="H14" s="28">
        <v>8327.3</v>
      </c>
      <c r="I14" s="27"/>
      <c r="J14" s="27"/>
      <c r="K14" s="27">
        <v>23667.56</v>
      </c>
      <c r="L14" s="27"/>
      <c r="M14" s="27"/>
      <c r="N14" s="27">
        <v>13859.94</v>
      </c>
      <c r="O14" s="27"/>
      <c r="P14" s="72"/>
      <c r="Q14" s="76">
        <f t="shared" si="1"/>
        <v>45854.8</v>
      </c>
      <c r="R14" s="91">
        <f t="shared" si="0"/>
        <v>146081.33000000002</v>
      </c>
      <c r="S14" s="109">
        <f t="shared" si="2"/>
        <v>100226.53000000001</v>
      </c>
      <c r="T14" s="114">
        <f>R14+PENS!E16+DIABET!C15+INS!C16+MIXT!E15+TESTE!C16+TESTE!D16+'COST VOLUM'!C15+ONCO!C15+POSTT!C15+SCLEROZ!C15+MUCOV!C15+MUCOV!D15+'CV UNICE'!C15</f>
        <v>392480.39999999997</v>
      </c>
    </row>
    <row r="15" spans="1:20" ht="16.5" thickBot="1">
      <c r="A15" s="62">
        <v>11</v>
      </c>
      <c r="B15" s="60" t="s">
        <v>16</v>
      </c>
      <c r="C15" s="27">
        <v>14819.47</v>
      </c>
      <c r="D15" s="118">
        <v>18651.88</v>
      </c>
      <c r="E15" s="93">
        <v>19863.98</v>
      </c>
      <c r="F15" s="27">
        <v>750.63</v>
      </c>
      <c r="G15" s="27">
        <v>1959.43</v>
      </c>
      <c r="H15" s="28"/>
      <c r="I15" s="27"/>
      <c r="J15" s="27"/>
      <c r="K15" s="27"/>
      <c r="L15" s="27"/>
      <c r="M15" s="27"/>
      <c r="N15" s="27"/>
      <c r="O15" s="27"/>
      <c r="P15" s="72"/>
      <c r="Q15" s="76">
        <f t="shared" si="1"/>
        <v>0</v>
      </c>
      <c r="R15" s="91">
        <f t="shared" si="0"/>
        <v>56045.39</v>
      </c>
      <c r="S15" s="109">
        <f t="shared" si="2"/>
        <v>56045.39</v>
      </c>
      <c r="T15" s="114">
        <f>R15+PENS!E17+DIABET!C16+INS!C17+MIXT!E16+TESTE!C17+TESTE!D17+'COST VOLUM'!C16+ONCO!C16+POSTT!C16+SCLEROZ!C16+MUCOV!C16+MUCOV!D16+'CV UNICE'!C16</f>
        <v>120125.04000000001</v>
      </c>
    </row>
    <row r="16" spans="1:20" ht="16.5" thickBot="1">
      <c r="A16" s="62">
        <v>12</v>
      </c>
      <c r="B16" s="60" t="s">
        <v>17</v>
      </c>
      <c r="C16" s="27">
        <v>68571.12</v>
      </c>
      <c r="D16" s="72">
        <v>78706.64</v>
      </c>
      <c r="E16" s="93">
        <v>48403.11</v>
      </c>
      <c r="F16" s="93">
        <v>4368.6</v>
      </c>
      <c r="G16" s="27">
        <v>8065.87</v>
      </c>
      <c r="H16" s="28">
        <v>1734.38</v>
      </c>
      <c r="I16" s="27"/>
      <c r="J16" s="27">
        <v>3861.3</v>
      </c>
      <c r="K16" s="27">
        <v>20797.79</v>
      </c>
      <c r="L16" s="27">
        <v>1946.25</v>
      </c>
      <c r="M16" s="27"/>
      <c r="N16" s="27">
        <v>30797.89</v>
      </c>
      <c r="O16" s="27"/>
      <c r="P16" s="72">
        <v>3861.3</v>
      </c>
      <c r="Q16" s="76">
        <f t="shared" si="1"/>
        <v>62998.91</v>
      </c>
      <c r="R16" s="91">
        <f t="shared" si="0"/>
        <v>271114.25</v>
      </c>
      <c r="S16" s="109">
        <f t="shared" si="2"/>
        <v>208115.34</v>
      </c>
      <c r="T16" s="114">
        <f>R16+PENS!E18+DIABET!C17+INS!C18+MIXT!E17+TESTE!C18+TESTE!D18+'COST VOLUM'!C17+ONCO!C17+POSTT!C17+SCLEROZ!C17+MUCOV!C17+MUCOV!D17+'CV UNICE'!C17</f>
        <v>340150.63000000006</v>
      </c>
    </row>
    <row r="17" spans="1:20" ht="16.5" thickBot="1">
      <c r="A17" s="62">
        <v>13</v>
      </c>
      <c r="B17" s="60" t="s">
        <v>18</v>
      </c>
      <c r="C17" s="27">
        <v>24374.27</v>
      </c>
      <c r="D17" s="72">
        <v>28371.34</v>
      </c>
      <c r="E17" s="93">
        <v>15066.53</v>
      </c>
      <c r="F17" s="27">
        <v>2312.68</v>
      </c>
      <c r="G17" s="27">
        <v>3213.56</v>
      </c>
      <c r="H17" s="28"/>
      <c r="I17" s="27"/>
      <c r="J17" s="27"/>
      <c r="K17" s="27"/>
      <c r="L17" s="27"/>
      <c r="M17" s="27"/>
      <c r="N17" s="27"/>
      <c r="O17" s="27"/>
      <c r="P17" s="72"/>
      <c r="Q17" s="76">
        <f t="shared" si="1"/>
        <v>0</v>
      </c>
      <c r="R17" s="91">
        <f t="shared" si="0"/>
        <v>73338.37999999999</v>
      </c>
      <c r="S17" s="109">
        <f t="shared" si="2"/>
        <v>73338.37999999999</v>
      </c>
      <c r="T17" s="114">
        <f>R17+PENS!E19+DIABET!C18+INS!C19+MIXT!E18+TESTE!C19+TESTE!D19+'COST VOLUM'!C18+ONCO!C18+POSTT!C18+SCLEROZ!C18+MUCOV!C18+MUCOV!D18+'CV UNICE'!C18</f>
        <v>117566.54</v>
      </c>
    </row>
    <row r="18" spans="1:56" ht="16.5" thickBot="1">
      <c r="A18" s="62">
        <v>14</v>
      </c>
      <c r="B18" s="60" t="s">
        <v>19</v>
      </c>
      <c r="C18" s="27">
        <v>22321.79</v>
      </c>
      <c r="D18" s="72">
        <v>13695.6</v>
      </c>
      <c r="E18" s="93">
        <v>6399.74</v>
      </c>
      <c r="F18" s="27">
        <v>1133.34</v>
      </c>
      <c r="G18" s="27">
        <v>1678.27</v>
      </c>
      <c r="H18" s="28"/>
      <c r="I18" s="27"/>
      <c r="J18" s="27"/>
      <c r="K18" s="27"/>
      <c r="L18" s="27"/>
      <c r="M18" s="27"/>
      <c r="N18" s="27"/>
      <c r="O18" s="27"/>
      <c r="P18" s="72"/>
      <c r="Q18" s="76">
        <f t="shared" si="1"/>
        <v>0</v>
      </c>
      <c r="R18" s="91">
        <f t="shared" si="0"/>
        <v>45228.73999999999</v>
      </c>
      <c r="S18" s="109">
        <f t="shared" si="2"/>
        <v>45228.73999999999</v>
      </c>
      <c r="T18" s="114">
        <f>R18+PENS!E20+DIABET!C19+INS!C20+MIXT!E19+TESTE!C20+TESTE!D20+'COST VOLUM'!C19+ONCO!C19+POSTT!C19+SCLEROZ!C19+MUCOV!C19+MUCOV!D19+'CV UNICE'!C19</f>
        <v>59996.39999999999</v>
      </c>
      <c r="U18" s="12" t="s">
        <v>90</v>
      </c>
      <c r="V18" s="12"/>
      <c r="W18" s="12"/>
      <c r="X18" s="12"/>
      <c r="Y18" s="12"/>
      <c r="Z18" s="12"/>
      <c r="AA18" s="12"/>
      <c r="AB18" s="12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20" ht="16.5" thickBot="1">
      <c r="A19" s="62">
        <v>15</v>
      </c>
      <c r="B19" s="60" t="s">
        <v>20</v>
      </c>
      <c r="C19" s="27">
        <v>44815.39</v>
      </c>
      <c r="D19" s="72">
        <v>31931.88</v>
      </c>
      <c r="E19" s="93">
        <v>28469.79</v>
      </c>
      <c r="F19" s="27">
        <v>8152.03</v>
      </c>
      <c r="G19" s="27">
        <v>4264.6</v>
      </c>
      <c r="H19" s="28"/>
      <c r="I19" s="27"/>
      <c r="J19" s="27"/>
      <c r="K19" s="27"/>
      <c r="L19" s="27"/>
      <c r="M19" s="27"/>
      <c r="N19" s="27"/>
      <c r="O19" s="27"/>
      <c r="P19" s="72"/>
      <c r="Q19" s="76">
        <f t="shared" si="1"/>
        <v>0</v>
      </c>
      <c r="R19" s="91">
        <f t="shared" si="0"/>
        <v>117633.69</v>
      </c>
      <c r="S19" s="109">
        <f t="shared" si="2"/>
        <v>117633.69</v>
      </c>
      <c r="T19" s="114">
        <f>R19+PENS!E21+DIABET!C20+INS!C21+MIXT!E20+TESTE!C21+TESTE!D21+'COST VOLUM'!C20+ONCO!C20+POSTT!C20+SCLEROZ!C20+MUCOV!C20+MUCOV!D20+'CV UNICE'!C20</f>
        <v>171107.19000000003</v>
      </c>
    </row>
    <row r="20" spans="1:20" ht="16.5" thickBot="1">
      <c r="A20" s="62">
        <v>16</v>
      </c>
      <c r="B20" s="60" t="s">
        <v>21</v>
      </c>
      <c r="C20" s="27">
        <v>17197.55</v>
      </c>
      <c r="D20" s="72">
        <v>16058.37</v>
      </c>
      <c r="E20" s="93">
        <v>9499.13</v>
      </c>
      <c r="F20" s="27">
        <v>1596.6</v>
      </c>
      <c r="G20" s="27">
        <v>2381.04</v>
      </c>
      <c r="H20" s="29"/>
      <c r="I20" s="27"/>
      <c r="J20" s="27"/>
      <c r="K20" s="27"/>
      <c r="L20" s="27"/>
      <c r="M20" s="27"/>
      <c r="N20" s="27"/>
      <c r="O20" s="27"/>
      <c r="P20" s="72"/>
      <c r="Q20" s="76">
        <f t="shared" si="1"/>
        <v>0</v>
      </c>
      <c r="R20" s="91">
        <f t="shared" si="0"/>
        <v>46732.689999999995</v>
      </c>
      <c r="S20" s="109">
        <f t="shared" si="2"/>
        <v>46732.689999999995</v>
      </c>
      <c r="T20" s="114">
        <f>R20+PENS!E22+DIABET!C21+INS!C22+MIXT!E21+TESTE!C22+TESTE!D22+'COST VOLUM'!C21+ONCO!C21+POSTT!C21+SCLEROZ!C21+MUCOV!C21+MUCOV!D21+'CV UNICE'!C21</f>
        <v>55269.92999999999</v>
      </c>
    </row>
    <row r="21" spans="1:20" ht="16.5" thickBot="1">
      <c r="A21" s="62">
        <v>17</v>
      </c>
      <c r="B21" s="60" t="s">
        <v>22</v>
      </c>
      <c r="C21" s="27">
        <v>6031.33</v>
      </c>
      <c r="D21" s="72">
        <v>3933.37</v>
      </c>
      <c r="E21" s="93">
        <v>4039.55</v>
      </c>
      <c r="F21" s="27">
        <v>196.11</v>
      </c>
      <c r="G21" s="27">
        <v>403.73</v>
      </c>
      <c r="H21" s="28"/>
      <c r="I21" s="27"/>
      <c r="J21" s="27"/>
      <c r="K21" s="27"/>
      <c r="L21" s="27"/>
      <c r="M21" s="27"/>
      <c r="N21" s="27"/>
      <c r="O21" s="27"/>
      <c r="P21" s="72"/>
      <c r="Q21" s="76">
        <f t="shared" si="1"/>
        <v>0</v>
      </c>
      <c r="R21" s="91">
        <f t="shared" si="0"/>
        <v>14604.09</v>
      </c>
      <c r="S21" s="109">
        <f t="shared" si="2"/>
        <v>14604.09</v>
      </c>
      <c r="T21" s="114">
        <f>R21+PENS!E23+DIABET!C22+INS!C23+MIXT!E22+TESTE!C23+TESTE!D23+'COST VOLUM'!C22+ONCO!C22+POSTT!C22+SCLEROZ!C22+MUCOV!C22+MUCOV!D22+'CV UNICE'!C22</f>
        <v>16288.08</v>
      </c>
    </row>
    <row r="22" spans="1:20" ht="16.5" thickBot="1">
      <c r="A22" s="62">
        <v>18</v>
      </c>
      <c r="B22" s="60" t="s">
        <v>23</v>
      </c>
      <c r="C22" s="27">
        <v>1523.17</v>
      </c>
      <c r="D22" s="72">
        <v>1176.51</v>
      </c>
      <c r="E22" s="93">
        <v>382.62</v>
      </c>
      <c r="F22" s="27"/>
      <c r="G22" s="27">
        <v>125.63</v>
      </c>
      <c r="H22" s="28"/>
      <c r="I22" s="27"/>
      <c r="J22" s="27"/>
      <c r="K22" s="27"/>
      <c r="L22" s="27"/>
      <c r="M22" s="27"/>
      <c r="N22" s="27"/>
      <c r="O22" s="27"/>
      <c r="P22" s="72"/>
      <c r="Q22" s="76">
        <f t="shared" si="1"/>
        <v>0</v>
      </c>
      <c r="R22" s="91">
        <f t="shared" si="0"/>
        <v>3207.9300000000003</v>
      </c>
      <c r="S22" s="109">
        <f t="shared" si="2"/>
        <v>3207.9300000000003</v>
      </c>
      <c r="T22" s="114">
        <f>R22+PENS!E24+DIABET!C23+INS!C24+MIXT!E23+TESTE!C24+TESTE!D24+'COST VOLUM'!C23+ONCO!C23+POSTT!C23+SCLEROZ!C23+MUCOV!C23+MUCOV!D23+'CV UNICE'!C23</f>
        <v>4989.360000000001</v>
      </c>
    </row>
    <row r="23" spans="1:20" ht="16.5" thickBot="1">
      <c r="A23" s="62">
        <v>19</v>
      </c>
      <c r="B23" s="60" t="s">
        <v>24</v>
      </c>
      <c r="C23" s="27">
        <v>12409.72</v>
      </c>
      <c r="D23" s="72">
        <v>13218.31</v>
      </c>
      <c r="E23" s="93">
        <v>4309.75</v>
      </c>
      <c r="F23" s="27">
        <v>1798.97</v>
      </c>
      <c r="G23" s="27">
        <v>3328.53</v>
      </c>
      <c r="H23" s="28"/>
      <c r="I23" s="27"/>
      <c r="J23" s="27"/>
      <c r="K23" s="27"/>
      <c r="L23" s="27"/>
      <c r="M23" s="27"/>
      <c r="N23" s="27"/>
      <c r="O23" s="27"/>
      <c r="P23" s="72"/>
      <c r="Q23" s="76">
        <f t="shared" si="1"/>
        <v>0</v>
      </c>
      <c r="R23" s="91">
        <f t="shared" si="0"/>
        <v>35065.28</v>
      </c>
      <c r="S23" s="109">
        <f t="shared" si="2"/>
        <v>35065.28</v>
      </c>
      <c r="T23" s="114">
        <f>R23+PENS!E25+DIABET!C24+INS!C25+MIXT!E24+TESTE!C25+TESTE!D25+'COST VOLUM'!C24+ONCO!C24+POSTT!C24+SCLEROZ!C24+MUCOV!C24+MUCOV!D24+'CV UNICE'!C24</f>
        <v>40584.9</v>
      </c>
    </row>
    <row r="24" spans="1:20" ht="16.5" thickBot="1">
      <c r="A24" s="62">
        <v>20</v>
      </c>
      <c r="B24" s="60" t="s">
        <v>25</v>
      </c>
      <c r="C24" s="27">
        <v>19191.45</v>
      </c>
      <c r="D24" s="72">
        <v>15716.15</v>
      </c>
      <c r="E24" s="93">
        <v>12644.43</v>
      </c>
      <c r="F24" s="27">
        <v>683.56</v>
      </c>
      <c r="G24" s="27">
        <v>2344.25</v>
      </c>
      <c r="H24" s="28">
        <v>3201.96</v>
      </c>
      <c r="I24" s="27"/>
      <c r="J24" s="27"/>
      <c r="K24" s="27"/>
      <c r="L24" s="27"/>
      <c r="M24" s="27">
        <v>8956.67</v>
      </c>
      <c r="N24" s="27"/>
      <c r="O24" s="27"/>
      <c r="P24" s="72"/>
      <c r="Q24" s="76">
        <f t="shared" si="1"/>
        <v>12158.630000000001</v>
      </c>
      <c r="R24" s="91">
        <f t="shared" si="0"/>
        <v>62738.47</v>
      </c>
      <c r="S24" s="109">
        <f t="shared" si="2"/>
        <v>50579.84</v>
      </c>
      <c r="T24" s="114">
        <f>R24+PENS!E26+DIABET!C25+INS!C26+MIXT!E25+TESTE!C26+TESTE!D26+'COST VOLUM'!C25+ONCO!C25+POSTT!C25+SCLEROZ!C25+MUCOV!C25+MUCOV!D25+'CV UNICE'!C25</f>
        <v>92821.27</v>
      </c>
    </row>
    <row r="25" spans="1:20" ht="16.5" thickBot="1">
      <c r="A25" s="62">
        <v>21</v>
      </c>
      <c r="B25" s="60" t="s">
        <v>26</v>
      </c>
      <c r="C25" s="27">
        <v>50080.34</v>
      </c>
      <c r="D25" s="72">
        <v>42955.19</v>
      </c>
      <c r="E25" s="93">
        <v>22930.24</v>
      </c>
      <c r="F25" s="27">
        <v>11590.04</v>
      </c>
      <c r="G25" s="27">
        <v>5729.52</v>
      </c>
      <c r="H25" s="28"/>
      <c r="I25" s="27"/>
      <c r="J25" s="27"/>
      <c r="K25" s="27"/>
      <c r="L25" s="27"/>
      <c r="M25" s="27"/>
      <c r="N25" s="27"/>
      <c r="O25" s="27"/>
      <c r="P25" s="72"/>
      <c r="Q25" s="76">
        <f t="shared" si="1"/>
        <v>0</v>
      </c>
      <c r="R25" s="91">
        <f t="shared" si="0"/>
        <v>133285.33</v>
      </c>
      <c r="S25" s="109">
        <f t="shared" si="2"/>
        <v>133285.33</v>
      </c>
      <c r="T25" s="114">
        <f>R25+PENS!E27+DIABET!C26+INS!C27+MIXT!E26+TESTE!C27+TESTE!D27+'COST VOLUM'!C26+ONCO!C26+POSTT!C26+SCLEROZ!C26+MUCOV!C26+MUCOV!D26+'CV UNICE'!C26</f>
        <v>186309.77000000002</v>
      </c>
    </row>
    <row r="26" spans="1:20" ht="16.5" thickBot="1">
      <c r="A26" s="62">
        <v>22</v>
      </c>
      <c r="B26" s="60" t="s">
        <v>27</v>
      </c>
      <c r="C26" s="27">
        <v>7507.95</v>
      </c>
      <c r="D26" s="72">
        <v>4876.55</v>
      </c>
      <c r="E26" s="93">
        <v>2473.72</v>
      </c>
      <c r="F26" s="27">
        <v>330.17</v>
      </c>
      <c r="G26" s="27">
        <v>561.31</v>
      </c>
      <c r="H26" s="28"/>
      <c r="I26" s="27"/>
      <c r="J26" s="27"/>
      <c r="K26" s="27"/>
      <c r="L26" s="27"/>
      <c r="M26" s="27"/>
      <c r="N26" s="27"/>
      <c r="O26" s="27"/>
      <c r="P26" s="72"/>
      <c r="Q26" s="76">
        <f t="shared" si="1"/>
        <v>0</v>
      </c>
      <c r="R26" s="91">
        <f t="shared" si="0"/>
        <v>15749.699999999999</v>
      </c>
      <c r="S26" s="109">
        <f t="shared" si="2"/>
        <v>15749.699999999999</v>
      </c>
      <c r="T26" s="114">
        <f>R26+PENS!E28+DIABET!C27+INS!C28+MIXT!E27+TESTE!C28+TESTE!D28+'COST VOLUM'!C27+ONCO!C27+POSTT!C27+SCLEROZ!C27+MUCOV!C27+MUCOV!D27+'CV UNICE'!C27</f>
        <v>20493.98</v>
      </c>
    </row>
    <row r="27" spans="1:20" ht="16.5" thickBot="1">
      <c r="A27" s="62">
        <v>23</v>
      </c>
      <c r="B27" s="60" t="s">
        <v>28</v>
      </c>
      <c r="C27" s="27">
        <v>9002.39</v>
      </c>
      <c r="D27" s="72">
        <v>5566.48</v>
      </c>
      <c r="E27" s="93">
        <v>4900.25</v>
      </c>
      <c r="F27" s="27">
        <v>1544.13</v>
      </c>
      <c r="G27" s="27">
        <v>937.05</v>
      </c>
      <c r="H27" s="28"/>
      <c r="I27" s="27"/>
      <c r="J27" s="27"/>
      <c r="K27" s="27"/>
      <c r="L27" s="27"/>
      <c r="M27" s="27"/>
      <c r="N27" s="27"/>
      <c r="O27" s="27"/>
      <c r="P27" s="72"/>
      <c r="Q27" s="76">
        <f t="shared" si="1"/>
        <v>0</v>
      </c>
      <c r="R27" s="91">
        <f t="shared" si="0"/>
        <v>21950.3</v>
      </c>
      <c r="S27" s="109">
        <f t="shared" si="2"/>
        <v>21950.3</v>
      </c>
      <c r="T27" s="114">
        <f>R27+PENS!E29+DIABET!C28+INS!C29+MIXT!E28+TESTE!C29+TESTE!D29+'COST VOLUM'!C28+ONCO!C28+POSTT!C28+SCLEROZ!C28+MUCOV!C28+MUCOV!D28+'CV UNICE'!C28</f>
        <v>26787.67</v>
      </c>
    </row>
    <row r="28" spans="1:20" ht="16.5" thickBot="1">
      <c r="A28" s="62">
        <v>24</v>
      </c>
      <c r="B28" s="60" t="s">
        <v>29</v>
      </c>
      <c r="C28" s="27">
        <v>51916.81</v>
      </c>
      <c r="D28" s="72">
        <v>65455.68</v>
      </c>
      <c r="E28" s="93">
        <v>49135.31</v>
      </c>
      <c r="F28" s="27">
        <v>1865.11</v>
      </c>
      <c r="G28" s="27">
        <v>6828.97</v>
      </c>
      <c r="H28" s="28">
        <v>3408.1</v>
      </c>
      <c r="I28" s="27"/>
      <c r="J28" s="27">
        <v>7722.6</v>
      </c>
      <c r="K28" s="27">
        <v>46885.59</v>
      </c>
      <c r="L28" s="27"/>
      <c r="M28" s="27">
        <v>5839.42</v>
      </c>
      <c r="N28" s="27">
        <v>7722.6</v>
      </c>
      <c r="O28" s="27">
        <v>34751.7</v>
      </c>
      <c r="P28" s="72">
        <v>3861.3</v>
      </c>
      <c r="Q28" s="76">
        <f t="shared" si="1"/>
        <v>110191.31</v>
      </c>
      <c r="R28" s="91">
        <f t="shared" si="0"/>
        <v>285393.18999999994</v>
      </c>
      <c r="S28" s="109">
        <f t="shared" si="2"/>
        <v>175201.87999999995</v>
      </c>
      <c r="T28" s="114">
        <f>R28+PENS!E30+DIABET!C29+INS!C30+MIXT!E29+TESTE!C30+TESTE!D30+'COST VOLUM'!C29+ONCO!C29+POSTT!C29+SCLEROZ!C29+MUCOV!C29+MUCOV!D29+'CV UNICE'!C29</f>
        <v>377626.88999999996</v>
      </c>
    </row>
    <row r="29" spans="1:20" ht="16.5" thickBot="1">
      <c r="A29" s="62">
        <v>25</v>
      </c>
      <c r="B29" s="60" t="s">
        <v>30</v>
      </c>
      <c r="C29" s="27">
        <v>4327.08</v>
      </c>
      <c r="D29" s="72">
        <v>5915.59</v>
      </c>
      <c r="E29" s="93">
        <v>3682.25</v>
      </c>
      <c r="F29" s="27">
        <v>203.65</v>
      </c>
      <c r="G29" s="27">
        <v>567.62</v>
      </c>
      <c r="H29" s="28">
        <v>3988.47</v>
      </c>
      <c r="I29" s="27"/>
      <c r="J29" s="27"/>
      <c r="K29" s="27"/>
      <c r="L29" s="27"/>
      <c r="M29" s="27"/>
      <c r="N29" s="27"/>
      <c r="O29" s="27"/>
      <c r="P29" s="72"/>
      <c r="Q29" s="76">
        <f t="shared" si="1"/>
        <v>3988.47</v>
      </c>
      <c r="R29" s="91">
        <f t="shared" si="0"/>
        <v>18684.66</v>
      </c>
      <c r="S29" s="109">
        <f t="shared" si="2"/>
        <v>14696.19</v>
      </c>
      <c r="T29" s="114">
        <f>R29+PENS!E31+DIABET!C30+INS!C31+MIXT!E30+TESTE!C31+TESTE!D31+'COST VOLUM'!C30+ONCO!C30+POSTT!C30+SCLEROZ!C30+MUCOV!C30+MUCOV!D30+'CV UNICE'!C30</f>
        <v>92447.53</v>
      </c>
    </row>
    <row r="30" spans="1:20" ht="16.5" thickBot="1">
      <c r="A30" s="62">
        <v>26</v>
      </c>
      <c r="B30" s="60" t="s">
        <v>31</v>
      </c>
      <c r="C30" s="27">
        <v>18391.86</v>
      </c>
      <c r="D30" s="72">
        <v>17581.07</v>
      </c>
      <c r="E30" s="93">
        <v>4606.37</v>
      </c>
      <c r="F30" s="27">
        <v>1798.87</v>
      </c>
      <c r="G30" s="27">
        <v>2029.09</v>
      </c>
      <c r="H30" s="28"/>
      <c r="I30" s="27"/>
      <c r="J30" s="27"/>
      <c r="K30" s="27">
        <v>3332.88</v>
      </c>
      <c r="L30" s="27"/>
      <c r="M30" s="27"/>
      <c r="N30" s="27"/>
      <c r="O30" s="27"/>
      <c r="P30" s="72"/>
      <c r="Q30" s="76">
        <f t="shared" si="1"/>
        <v>3332.88</v>
      </c>
      <c r="R30" s="91">
        <f t="shared" si="0"/>
        <v>47740.14</v>
      </c>
      <c r="S30" s="109">
        <f t="shared" si="2"/>
        <v>44407.26</v>
      </c>
      <c r="T30" s="114">
        <f>R30+PENS!E32+DIABET!C31+INS!C32+MIXT!E31+TESTE!C32+TESTE!D32+'COST VOLUM'!C31+ONCO!C31+POSTT!C31+SCLEROZ!C31+MUCOV!C31+MUCOV!D31+'CV UNICE'!C31</f>
        <v>65752.73999999999</v>
      </c>
    </row>
    <row r="31" spans="1:20" ht="16.5" thickBot="1">
      <c r="A31" s="62">
        <v>27</v>
      </c>
      <c r="B31" s="60" t="s">
        <v>32</v>
      </c>
      <c r="C31" s="27">
        <v>11846.39</v>
      </c>
      <c r="D31" s="72">
        <v>8983.45</v>
      </c>
      <c r="E31" s="93">
        <v>11527.53</v>
      </c>
      <c r="F31" s="27">
        <v>535.03</v>
      </c>
      <c r="G31" s="27">
        <v>946.78</v>
      </c>
      <c r="H31" s="28"/>
      <c r="I31" s="27"/>
      <c r="J31" s="27"/>
      <c r="K31" s="27"/>
      <c r="L31" s="27"/>
      <c r="M31" s="27"/>
      <c r="N31" s="27"/>
      <c r="O31" s="27"/>
      <c r="P31" s="72"/>
      <c r="Q31" s="76">
        <f t="shared" si="1"/>
        <v>0</v>
      </c>
      <c r="R31" s="91">
        <f t="shared" si="0"/>
        <v>33839.18</v>
      </c>
      <c r="S31" s="109">
        <f t="shared" si="2"/>
        <v>33839.18</v>
      </c>
      <c r="T31" s="114">
        <f>R31+PENS!E33+DIABET!C32+INS!C33+MIXT!E32+TESTE!C33+TESTE!D33+'COST VOLUM'!C32+ONCO!C32+POSTT!C32+SCLEROZ!C32+MUCOV!C32+MUCOV!D32+'CV UNICE'!C32</f>
        <v>39998.159999999996</v>
      </c>
    </row>
    <row r="32" spans="1:20" ht="16.5" thickBot="1">
      <c r="A32" s="62">
        <v>28</v>
      </c>
      <c r="B32" s="60" t="s">
        <v>33</v>
      </c>
      <c r="C32" s="27">
        <v>40496.32</v>
      </c>
      <c r="D32" s="72">
        <v>46312.08</v>
      </c>
      <c r="E32" s="93">
        <v>17834.14</v>
      </c>
      <c r="F32" s="27">
        <v>1854.26</v>
      </c>
      <c r="G32" s="27">
        <v>5361.59</v>
      </c>
      <c r="H32" s="28">
        <v>3124.16</v>
      </c>
      <c r="I32" s="27"/>
      <c r="J32" s="27"/>
      <c r="K32" s="27"/>
      <c r="L32" s="27"/>
      <c r="M32" s="27"/>
      <c r="N32" s="27">
        <v>3988.47</v>
      </c>
      <c r="O32" s="27"/>
      <c r="P32" s="72">
        <v>3861.3</v>
      </c>
      <c r="Q32" s="76">
        <f t="shared" si="1"/>
        <v>10973.93</v>
      </c>
      <c r="R32" s="91">
        <f t="shared" si="0"/>
        <v>122832.31999999998</v>
      </c>
      <c r="S32" s="109">
        <f t="shared" si="2"/>
        <v>111858.38999999998</v>
      </c>
      <c r="T32" s="114">
        <f>R32+PENS!E34+DIABET!C33+INS!C34+MIXT!E33+TESTE!C34+TESTE!D34+'COST VOLUM'!C33+ONCO!C33+POSTT!C33+SCLEROZ!C33+MUCOV!C33+MUCOV!D33+'CV UNICE'!C33</f>
        <v>198924.03999999998</v>
      </c>
    </row>
    <row r="33" spans="1:20" ht="16.5" thickBot="1">
      <c r="A33" s="62">
        <v>29</v>
      </c>
      <c r="B33" s="60" t="s">
        <v>34</v>
      </c>
      <c r="C33" s="27">
        <v>33772.54</v>
      </c>
      <c r="D33" s="72">
        <v>36232.92</v>
      </c>
      <c r="E33" s="93">
        <v>18622.7</v>
      </c>
      <c r="F33" s="27">
        <v>3087.21</v>
      </c>
      <c r="G33" s="27">
        <v>5043.68</v>
      </c>
      <c r="H33" s="28">
        <v>1734.38</v>
      </c>
      <c r="I33" s="27"/>
      <c r="J33" s="27"/>
      <c r="K33" s="27"/>
      <c r="L33" s="27"/>
      <c r="M33" s="27"/>
      <c r="N33" s="27">
        <v>7722.6</v>
      </c>
      <c r="O33" s="27"/>
      <c r="P33" s="72"/>
      <c r="Q33" s="76">
        <f t="shared" si="1"/>
        <v>9456.98</v>
      </c>
      <c r="R33" s="91">
        <f t="shared" si="0"/>
        <v>106216.02999999998</v>
      </c>
      <c r="S33" s="109">
        <f t="shared" si="2"/>
        <v>96759.04999999999</v>
      </c>
      <c r="T33" s="114">
        <f>R33+PENS!E35+DIABET!C34+INS!C35+MIXT!E34+TESTE!C35+TESTE!D35+'COST VOLUM'!C34+ONCO!C34+POSTT!C34+SCLEROZ!C34+MUCOV!C34+MUCOV!D34+'CV UNICE'!C34</f>
        <v>129537.68999999999</v>
      </c>
    </row>
    <row r="34" spans="1:20" ht="16.5" thickBot="1">
      <c r="A34" s="62">
        <v>30</v>
      </c>
      <c r="B34" s="60" t="s">
        <v>35</v>
      </c>
      <c r="C34" s="27">
        <v>3868.12</v>
      </c>
      <c r="D34" s="72">
        <v>3340.7</v>
      </c>
      <c r="E34" s="93">
        <v>2747.72</v>
      </c>
      <c r="F34" s="27">
        <v>179.57</v>
      </c>
      <c r="G34" s="27">
        <v>269.95</v>
      </c>
      <c r="H34" s="28"/>
      <c r="I34" s="27"/>
      <c r="J34" s="27"/>
      <c r="K34" s="27"/>
      <c r="L34" s="27"/>
      <c r="M34" s="27"/>
      <c r="N34" s="27"/>
      <c r="O34" s="27"/>
      <c r="P34" s="72"/>
      <c r="Q34" s="76">
        <f t="shared" si="1"/>
        <v>0</v>
      </c>
      <c r="R34" s="91">
        <f t="shared" si="0"/>
        <v>10406.06</v>
      </c>
      <c r="S34" s="109">
        <f t="shared" si="2"/>
        <v>10406.06</v>
      </c>
      <c r="T34" s="114">
        <f>R34+PENS!E36+DIABET!C35+INS!C36+MIXT!E35+TESTE!C36+TESTE!D36+'COST VOLUM'!C35+ONCO!C35+POSTT!C35+SCLEROZ!C35+MUCOV!C35+MUCOV!D35+'CV UNICE'!C35</f>
        <v>16938.739999999998</v>
      </c>
    </row>
    <row r="35" spans="1:20" ht="16.5" thickBot="1">
      <c r="A35" s="62">
        <v>31</v>
      </c>
      <c r="B35" s="60" t="s">
        <v>88</v>
      </c>
      <c r="C35" s="27">
        <v>5800.38</v>
      </c>
      <c r="D35" s="72">
        <v>4802.55</v>
      </c>
      <c r="E35" s="93">
        <v>3204.21</v>
      </c>
      <c r="F35" s="27">
        <v>475.4</v>
      </c>
      <c r="G35" s="27">
        <v>551.63</v>
      </c>
      <c r="H35" s="28"/>
      <c r="I35" s="27"/>
      <c r="J35" s="27"/>
      <c r="K35" s="27"/>
      <c r="L35" s="27"/>
      <c r="M35" s="27"/>
      <c r="N35" s="27"/>
      <c r="O35" s="27"/>
      <c r="P35" s="72"/>
      <c r="Q35" s="76">
        <f t="shared" si="1"/>
        <v>0</v>
      </c>
      <c r="R35" s="91">
        <f t="shared" si="0"/>
        <v>14834.169999999998</v>
      </c>
      <c r="S35" s="109">
        <f t="shared" si="2"/>
        <v>14834.169999999998</v>
      </c>
      <c r="T35" s="114">
        <f>R35+PENS!E37+DIABET!C36+INS!C37+MIXT!E36+TESTE!C37+TESTE!D37+'COST VOLUM'!C36+ONCO!C36+POSTT!C36+SCLEROZ!C36+MUCOV!C36+MUCOV!D36+'CV UNICE'!C36</f>
        <v>16872.21</v>
      </c>
    </row>
    <row r="36" spans="1:20" ht="16.5" thickBot="1">
      <c r="A36" s="62">
        <v>32</v>
      </c>
      <c r="B36" s="60" t="s">
        <v>91</v>
      </c>
      <c r="C36" s="27">
        <v>17219.62</v>
      </c>
      <c r="D36" s="72">
        <v>15900.76</v>
      </c>
      <c r="E36" s="93">
        <v>15586.43</v>
      </c>
      <c r="F36" s="27">
        <v>1388.15</v>
      </c>
      <c r="G36" s="27">
        <v>1480.53</v>
      </c>
      <c r="H36" s="28"/>
      <c r="I36" s="27"/>
      <c r="J36" s="27"/>
      <c r="K36" s="27"/>
      <c r="L36" s="27"/>
      <c r="M36" s="27">
        <v>2919.71</v>
      </c>
      <c r="N36" s="27"/>
      <c r="O36" s="27"/>
      <c r="P36" s="72">
        <v>3861.3</v>
      </c>
      <c r="Q36" s="76">
        <f t="shared" si="1"/>
        <v>6781.01</v>
      </c>
      <c r="R36" s="91">
        <f t="shared" si="0"/>
        <v>58356.5</v>
      </c>
      <c r="S36" s="109">
        <f t="shared" si="2"/>
        <v>51575.49</v>
      </c>
      <c r="T36" s="114">
        <f>R36+PENS!E38+DIABET!C37+INS!C38+MIXT!E37+TESTE!C38+TESTE!D38+'COST VOLUM'!C37+ONCO!C37+POSTT!C37+SCLEROZ!C37+MUCOV!C37+MUCOV!D37+'CV UNICE'!C37</f>
        <v>85164.79999999999</v>
      </c>
    </row>
    <row r="37" spans="1:20" ht="16.5" thickBot="1">
      <c r="A37" s="62">
        <v>33</v>
      </c>
      <c r="B37" s="60" t="s">
        <v>92</v>
      </c>
      <c r="C37" s="27">
        <v>23800.87</v>
      </c>
      <c r="D37" s="72">
        <v>27487.96</v>
      </c>
      <c r="E37" s="93">
        <v>10699.49</v>
      </c>
      <c r="F37" s="27">
        <v>1033.44</v>
      </c>
      <c r="G37" s="27">
        <v>3373.75</v>
      </c>
      <c r="H37" s="28"/>
      <c r="I37" s="27"/>
      <c r="J37" s="27"/>
      <c r="K37" s="27"/>
      <c r="L37" s="27"/>
      <c r="M37" s="27"/>
      <c r="N37" s="27"/>
      <c r="O37" s="27"/>
      <c r="P37" s="72"/>
      <c r="Q37" s="76">
        <f t="shared" si="1"/>
        <v>0</v>
      </c>
      <c r="R37" s="91">
        <f t="shared" si="0"/>
        <v>66395.51000000001</v>
      </c>
      <c r="S37" s="109">
        <f t="shared" si="2"/>
        <v>66395.51000000001</v>
      </c>
      <c r="T37" s="114">
        <f>R37+PENS!E39+DIABET!C38+INS!C39+MIXT!E38+TESTE!C39+TESTE!D39+'COST VOLUM'!C38+ONCO!C38+POSTT!C38+SCLEROZ!C38+MUCOV!C38+MUCOV!D38+'CV UNICE'!C38</f>
        <v>139684.57</v>
      </c>
    </row>
    <row r="38" spans="1:20" ht="16.5" thickBot="1">
      <c r="A38" s="62">
        <v>34</v>
      </c>
      <c r="B38" s="60" t="s">
        <v>94</v>
      </c>
      <c r="C38" s="27">
        <v>2790.52</v>
      </c>
      <c r="D38" s="72">
        <v>1788.6</v>
      </c>
      <c r="E38" s="93">
        <v>1743.97</v>
      </c>
      <c r="F38" s="93">
        <v>143.84</v>
      </c>
      <c r="G38" s="27">
        <v>391.72</v>
      </c>
      <c r="H38" s="28"/>
      <c r="I38" s="27"/>
      <c r="J38" s="27"/>
      <c r="K38" s="27"/>
      <c r="L38" s="27"/>
      <c r="M38" s="27"/>
      <c r="N38" s="27"/>
      <c r="O38" s="27"/>
      <c r="P38" s="72"/>
      <c r="Q38" s="76">
        <f t="shared" si="1"/>
        <v>0</v>
      </c>
      <c r="R38" s="91">
        <f t="shared" si="0"/>
        <v>6858.650000000001</v>
      </c>
      <c r="S38" s="109">
        <f t="shared" si="2"/>
        <v>6858.650000000001</v>
      </c>
      <c r="T38" s="114">
        <f>R38+PENS!E40+DIABET!C39+INS!C40+MIXT!E39+TESTE!C40+TESTE!D40+'COST VOLUM'!C39+ONCO!C39+POSTT!C39+SCLEROZ!C39+MUCOV!C39+MUCOV!D39+'CV UNICE'!C39</f>
        <v>9395.66</v>
      </c>
    </row>
    <row r="39" spans="1:20" ht="16.5" thickBot="1">
      <c r="A39" s="62">
        <v>35</v>
      </c>
      <c r="B39" s="60" t="s">
        <v>97</v>
      </c>
      <c r="C39" s="27">
        <v>7744.01</v>
      </c>
      <c r="D39" s="72">
        <v>4144.91</v>
      </c>
      <c r="E39" s="93">
        <v>3141.88</v>
      </c>
      <c r="F39" s="27">
        <v>718.11</v>
      </c>
      <c r="G39" s="27">
        <v>860.96</v>
      </c>
      <c r="H39" s="28"/>
      <c r="I39" s="27"/>
      <c r="J39" s="27"/>
      <c r="K39" s="27"/>
      <c r="L39" s="27"/>
      <c r="M39" s="27"/>
      <c r="N39" s="27"/>
      <c r="O39" s="27"/>
      <c r="P39" s="72"/>
      <c r="Q39" s="76">
        <f t="shared" si="1"/>
        <v>0</v>
      </c>
      <c r="R39" s="91">
        <f t="shared" si="0"/>
        <v>16609.87</v>
      </c>
      <c r="S39" s="109">
        <f t="shared" si="2"/>
        <v>16609.87</v>
      </c>
      <c r="T39" s="114">
        <f>R39+PENS!E41+DIABET!C40+INS!C41+MIXT!E40+TESTE!C41+TESTE!D41+'COST VOLUM'!C40+ONCO!C40+POSTT!C40+SCLEROZ!C40+MUCOV!C40+MUCOV!D40+'CV UNICE'!C40</f>
        <v>22521.989999999998</v>
      </c>
    </row>
    <row r="40" spans="1:20" ht="16.5" thickBot="1">
      <c r="A40" s="62">
        <v>36</v>
      </c>
      <c r="B40" s="98" t="s">
        <v>98</v>
      </c>
      <c r="C40" s="99">
        <v>5302.67</v>
      </c>
      <c r="D40" s="102">
        <v>3838.34</v>
      </c>
      <c r="E40" s="100">
        <v>4485.48</v>
      </c>
      <c r="F40" s="99">
        <v>63.79</v>
      </c>
      <c r="G40" s="99">
        <v>172.66</v>
      </c>
      <c r="H40" s="101"/>
      <c r="I40" s="99"/>
      <c r="J40" s="99"/>
      <c r="K40" s="99"/>
      <c r="L40" s="99"/>
      <c r="M40" s="99"/>
      <c r="N40" s="99"/>
      <c r="O40" s="99"/>
      <c r="P40" s="102"/>
      <c r="Q40" s="76">
        <f t="shared" si="1"/>
        <v>0</v>
      </c>
      <c r="R40" s="91">
        <f t="shared" si="0"/>
        <v>13862.94</v>
      </c>
      <c r="S40" s="109">
        <f t="shared" si="2"/>
        <v>13862.94</v>
      </c>
      <c r="T40" s="114">
        <f>R40+PENS!E42+DIABET!C41+INS!C42+MIXT!E41+TESTE!C42+TESTE!D42+'COST VOLUM'!C41+ONCO!C41+POSTT!C41+SCLEROZ!C41+MUCOV!C41+MUCOV!D41+'CV UNICE'!C41</f>
        <v>14769.490000000002</v>
      </c>
    </row>
    <row r="41" spans="1:20" s="104" customFormat="1" ht="16.5" thickBot="1">
      <c r="A41" s="62">
        <v>37</v>
      </c>
      <c r="B41" s="103" t="s">
        <v>102</v>
      </c>
      <c r="C41" s="27">
        <v>6371.5</v>
      </c>
      <c r="D41" s="72">
        <v>6775.21</v>
      </c>
      <c r="E41" s="93">
        <v>3725.56</v>
      </c>
      <c r="F41" s="27">
        <v>662.53</v>
      </c>
      <c r="G41" s="27">
        <v>717.01</v>
      </c>
      <c r="H41" s="101"/>
      <c r="I41" s="99"/>
      <c r="J41" s="99"/>
      <c r="K41" s="99"/>
      <c r="L41" s="99"/>
      <c r="M41" s="99"/>
      <c r="N41" s="99"/>
      <c r="O41" s="99"/>
      <c r="P41" s="99"/>
      <c r="Q41" s="76">
        <f t="shared" si="1"/>
        <v>0</v>
      </c>
      <c r="R41" s="110">
        <f t="shared" si="0"/>
        <v>18251.809999999998</v>
      </c>
      <c r="S41" s="111">
        <f t="shared" si="2"/>
        <v>18251.809999999998</v>
      </c>
      <c r="T41" s="114">
        <f>R41+PENS!E43+DIABET!C42+INS!C43+MIXT!E42+TESTE!C43+TESTE!D43+'COST VOLUM'!C42+ONCO!C42+POSTT!C42+SCLEROZ!C42+MUCOV!C42+MUCOV!D42+'CV UNICE'!C42</f>
        <v>22053.969999999998</v>
      </c>
    </row>
    <row r="42" spans="1:20" s="106" customFormat="1" ht="26.25" customHeight="1" thickBot="1">
      <c r="A42" s="105"/>
      <c r="B42" s="69" t="s">
        <v>36</v>
      </c>
      <c r="C42" s="70">
        <f>SUM(C5:C41)</f>
        <v>773954.0099999999</v>
      </c>
      <c r="D42" s="119">
        <f aca="true" t="shared" si="3" ref="D42:P42">SUM(D5:D41)</f>
        <v>815600.21</v>
      </c>
      <c r="E42" s="120">
        <f t="shared" si="3"/>
        <v>663617.6799999999</v>
      </c>
      <c r="F42" s="70">
        <f t="shared" si="3"/>
        <v>69121.62</v>
      </c>
      <c r="G42" s="70">
        <f t="shared" si="3"/>
        <v>94808.46999999999</v>
      </c>
      <c r="H42" s="70">
        <f t="shared" si="3"/>
        <v>49770.66999999999</v>
      </c>
      <c r="I42" s="70">
        <f t="shared" si="3"/>
        <v>0</v>
      </c>
      <c r="J42" s="70">
        <f t="shared" si="3"/>
        <v>23167.800000000003</v>
      </c>
      <c r="K42" s="70">
        <f t="shared" si="3"/>
        <v>136389.24</v>
      </c>
      <c r="L42" s="70">
        <f t="shared" si="3"/>
        <v>1946.25</v>
      </c>
      <c r="M42" s="70">
        <f t="shared" si="3"/>
        <v>17715.8</v>
      </c>
      <c r="N42" s="70">
        <f t="shared" si="3"/>
        <v>93229.29000000001</v>
      </c>
      <c r="O42" s="70">
        <f t="shared" si="3"/>
        <v>46115.92</v>
      </c>
      <c r="P42" s="70">
        <f t="shared" si="3"/>
        <v>19306.5</v>
      </c>
      <c r="Q42" s="115">
        <f t="shared" si="1"/>
        <v>387641.47</v>
      </c>
      <c r="R42" s="112">
        <f t="shared" si="0"/>
        <v>2804743.46</v>
      </c>
      <c r="S42" s="113">
        <f t="shared" si="2"/>
        <v>2417101.99</v>
      </c>
      <c r="T42" s="114">
        <f>R42+PENS!E44+DIABET!C43+INS!C44+MIXT!E43+TESTE!C44+TESTE!D44+'COST VOLUM'!C43+ONCO!C43+POSTT!C43+SCLEROZ!C43+MUCOV!C43+MUCOV!D43+'CV UNICE'!C43</f>
        <v>4212566.719999999</v>
      </c>
    </row>
    <row r="43" spans="2:20" ht="15.75">
      <c r="B43" s="30"/>
      <c r="C43" s="31"/>
      <c r="D43" s="31"/>
      <c r="E43" s="31"/>
      <c r="F43" s="32"/>
      <c r="G43" s="32"/>
      <c r="H43" s="33"/>
      <c r="I43" s="31"/>
      <c r="J43" s="31"/>
      <c r="K43" s="31"/>
      <c r="L43" s="31"/>
      <c r="M43" s="31"/>
      <c r="N43" s="31"/>
      <c r="O43" s="31"/>
      <c r="P43" s="31"/>
      <c r="Q43" s="31"/>
      <c r="S43" s="33"/>
      <c r="T43" s="26"/>
    </row>
    <row r="44" spans="2:20" ht="15.75">
      <c r="B44" s="34"/>
      <c r="C44" s="31"/>
      <c r="D44" s="31"/>
      <c r="E44" s="31"/>
      <c r="F44" s="32"/>
      <c r="G44" s="32"/>
      <c r="H44" s="33"/>
      <c r="I44" s="31"/>
      <c r="J44" s="31"/>
      <c r="K44" s="31"/>
      <c r="L44" s="31"/>
      <c r="M44" s="31"/>
      <c r="N44" s="31"/>
      <c r="O44" s="31"/>
      <c r="P44" s="31"/>
      <c r="Q44" s="31"/>
      <c r="S44" s="33"/>
      <c r="T44" s="26"/>
    </row>
    <row r="45" spans="2:18" ht="15">
      <c r="B45" s="9"/>
      <c r="C45" s="1"/>
      <c r="D45" s="1"/>
      <c r="E45" s="1"/>
      <c r="F45" s="2"/>
      <c r="G45" s="2"/>
      <c r="H45" s="16"/>
      <c r="I45" s="1"/>
      <c r="J45" s="1"/>
      <c r="K45" s="1"/>
      <c r="L45" s="1"/>
      <c r="M45" s="1"/>
      <c r="N45" s="1"/>
      <c r="O45" s="1"/>
      <c r="P45" s="1"/>
      <c r="Q45" s="1"/>
      <c r="R45" s="3"/>
    </row>
    <row r="46" spans="2:17" ht="15">
      <c r="B46" s="9"/>
      <c r="C46" s="1"/>
      <c r="D46" s="1"/>
      <c r="E46" s="1"/>
      <c r="F46" s="2"/>
      <c r="G46" s="2"/>
      <c r="H46" s="17"/>
      <c r="I46" s="1"/>
      <c r="J46" s="1"/>
      <c r="K46" s="1"/>
      <c r="L46" s="1"/>
      <c r="M46" s="1"/>
      <c r="N46" s="1"/>
      <c r="O46" s="1"/>
      <c r="P46" s="1"/>
      <c r="Q46" s="1"/>
    </row>
    <row r="47" spans="2:17" ht="15">
      <c r="B47" s="9"/>
      <c r="C47" s="1"/>
      <c r="D47" s="1"/>
      <c r="E47" s="1"/>
      <c r="F47" s="2"/>
      <c r="G47" s="2"/>
      <c r="H47" s="16"/>
      <c r="I47" s="1"/>
      <c r="J47" s="1"/>
      <c r="K47" s="1"/>
      <c r="L47" s="1"/>
      <c r="M47" s="1"/>
      <c r="N47" s="1"/>
      <c r="O47" s="1"/>
      <c r="P47" s="1"/>
      <c r="Q47" s="1"/>
    </row>
    <row r="48" spans="2:17" ht="15">
      <c r="B48" s="9"/>
      <c r="C48" s="1"/>
      <c r="D48" s="1"/>
      <c r="E48" s="1"/>
      <c r="F48" s="2"/>
      <c r="G48" s="2"/>
      <c r="H48" s="16"/>
      <c r="I48" s="1"/>
      <c r="J48" s="1"/>
      <c r="K48" s="1"/>
      <c r="L48" s="1"/>
      <c r="M48" s="1"/>
      <c r="N48" s="1"/>
      <c r="O48" s="1"/>
      <c r="P48" s="1"/>
      <c r="Q48" s="1"/>
    </row>
    <row r="49" ht="12.75">
      <c r="B49" s="15"/>
    </row>
    <row r="50" spans="2:11" ht="12.75">
      <c r="B50" s="10"/>
      <c r="F50" s="3"/>
      <c r="G50" s="3"/>
      <c r="K50" s="3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spans="2:19" ht="12.75">
      <c r="B59" s="11"/>
      <c r="C59" s="4"/>
      <c r="D59" s="4"/>
      <c r="E59" s="4"/>
      <c r="F59" s="4"/>
      <c r="G59" s="4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14"/>
    </row>
    <row r="60" spans="2:19" ht="12.75">
      <c r="B60" s="11"/>
      <c r="C60" s="4"/>
      <c r="D60" s="4"/>
      <c r="E60" s="4"/>
      <c r="F60" s="4"/>
      <c r="G60" s="4"/>
      <c r="H60" s="19"/>
      <c r="I60" s="4"/>
      <c r="J60" s="4"/>
      <c r="K60" s="4"/>
      <c r="L60" s="4"/>
      <c r="M60" s="4"/>
      <c r="N60" s="4"/>
      <c r="O60" s="4"/>
      <c r="P60" s="4"/>
      <c r="Q60" s="4"/>
      <c r="R60" s="4"/>
      <c r="S60" s="14"/>
    </row>
    <row r="61" spans="2:19" ht="12.75">
      <c r="B61" s="11"/>
      <c r="C61" s="4"/>
      <c r="D61" s="4"/>
      <c r="E61" s="4"/>
      <c r="F61" s="4"/>
      <c r="G61" s="4"/>
      <c r="H61" s="19"/>
      <c r="I61" s="4"/>
      <c r="J61" s="4"/>
      <c r="K61" s="4"/>
      <c r="L61" s="4"/>
      <c r="M61" s="4"/>
      <c r="N61" s="4"/>
      <c r="O61" s="4"/>
      <c r="P61" s="4"/>
      <c r="Q61" s="4"/>
      <c r="R61" s="4"/>
      <c r="S61" s="14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5"/>
  <sheetViews>
    <sheetView workbookViewId="0" topLeftCell="A10">
      <selection activeCell="H31" sqref="H31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5">
      <c r="A3" s="122" t="s">
        <v>126</v>
      </c>
      <c r="B3" s="122"/>
      <c r="C3" s="122"/>
      <c r="D3" s="122"/>
      <c r="E3" s="122"/>
      <c r="F3" s="122"/>
      <c r="G3" s="122"/>
      <c r="H3" s="122"/>
    </row>
    <row r="4" spans="1:8" ht="14.25">
      <c r="A4" s="37"/>
      <c r="B4" s="37"/>
      <c r="C4" s="39"/>
      <c r="D4" s="1"/>
      <c r="E4" s="1"/>
      <c r="F4" s="1"/>
      <c r="G4" s="37"/>
      <c r="H4" s="37"/>
    </row>
    <row r="5" spans="1:8" ht="45">
      <c r="A5" s="50" t="s">
        <v>0</v>
      </c>
      <c r="B5" s="50" t="s">
        <v>1</v>
      </c>
      <c r="C5" s="52" t="s">
        <v>52</v>
      </c>
      <c r="D5" s="49"/>
      <c r="E5" s="1"/>
      <c r="F5" s="1"/>
      <c r="G5" s="37"/>
      <c r="H5" s="37"/>
    </row>
    <row r="6" spans="1:8" ht="15">
      <c r="A6" s="40" t="s">
        <v>80</v>
      </c>
      <c r="B6" s="7" t="s">
        <v>6</v>
      </c>
      <c r="C6" s="8">
        <v>420.54</v>
      </c>
      <c r="D6" s="12"/>
      <c r="E6" s="1"/>
      <c r="F6" s="1"/>
      <c r="G6" s="37"/>
      <c r="H6" s="37"/>
    </row>
    <row r="7" spans="1:8" ht="15">
      <c r="A7" s="40" t="s">
        <v>53</v>
      </c>
      <c r="B7" s="7" t="s">
        <v>40</v>
      </c>
      <c r="C7" s="48"/>
      <c r="D7" s="12"/>
      <c r="E7" s="1"/>
      <c r="F7" s="1"/>
      <c r="G7" s="37"/>
      <c r="H7" s="37"/>
    </row>
    <row r="8" spans="1:8" ht="15">
      <c r="A8" s="40" t="s">
        <v>54</v>
      </c>
      <c r="B8" s="7" t="s">
        <v>8</v>
      </c>
      <c r="C8" s="48"/>
      <c r="D8" s="12"/>
      <c r="E8" s="1"/>
      <c r="F8" s="1"/>
      <c r="G8" s="37"/>
      <c r="H8" s="37"/>
    </row>
    <row r="9" spans="1:8" ht="15">
      <c r="A9" s="40" t="s">
        <v>55</v>
      </c>
      <c r="B9" s="7" t="s">
        <v>9</v>
      </c>
      <c r="C9" s="48"/>
      <c r="D9" s="12"/>
      <c r="E9" s="1"/>
      <c r="F9" s="1"/>
      <c r="G9" s="37"/>
      <c r="H9" s="37"/>
    </row>
    <row r="10" spans="1:8" ht="15">
      <c r="A10" s="40" t="s">
        <v>56</v>
      </c>
      <c r="B10" s="7" t="s">
        <v>10</v>
      </c>
      <c r="C10" s="48"/>
      <c r="D10" s="12"/>
      <c r="E10" s="1"/>
      <c r="F10" s="1"/>
      <c r="G10" s="37"/>
      <c r="H10" s="37"/>
    </row>
    <row r="11" spans="1:8" ht="15">
      <c r="A11" s="40" t="s">
        <v>57</v>
      </c>
      <c r="B11" s="7" t="s">
        <v>11</v>
      </c>
      <c r="C11" s="48"/>
      <c r="D11" s="12"/>
      <c r="E11" s="1"/>
      <c r="F11" s="1"/>
      <c r="G11" s="37"/>
      <c r="H11" s="37"/>
    </row>
    <row r="12" spans="1:8" ht="15">
      <c r="A12" s="40" t="s">
        <v>58</v>
      </c>
      <c r="B12" s="7" t="s">
        <v>12</v>
      </c>
      <c r="C12" s="48"/>
      <c r="D12" s="12"/>
      <c r="E12" s="1"/>
      <c r="F12" s="1"/>
      <c r="G12" s="37"/>
      <c r="H12" s="37"/>
    </row>
    <row r="13" spans="1:8" ht="15">
      <c r="A13" s="40" t="s">
        <v>59</v>
      </c>
      <c r="B13" s="7" t="s">
        <v>13</v>
      </c>
      <c r="C13" s="48"/>
      <c r="D13" s="12"/>
      <c r="E13" s="1"/>
      <c r="F13" s="1"/>
      <c r="G13" s="37"/>
      <c r="H13" s="37"/>
    </row>
    <row r="14" spans="1:8" ht="15">
      <c r="A14" s="40" t="s">
        <v>60</v>
      </c>
      <c r="B14" s="7" t="s">
        <v>14</v>
      </c>
      <c r="C14" s="48"/>
      <c r="D14" s="12"/>
      <c r="E14" s="1"/>
      <c r="F14" s="1"/>
      <c r="G14" s="37"/>
      <c r="H14" s="37"/>
    </row>
    <row r="15" spans="1:8" ht="15">
      <c r="A15" s="40" t="s">
        <v>61</v>
      </c>
      <c r="B15" s="7" t="s">
        <v>15</v>
      </c>
      <c r="C15" s="8"/>
      <c r="D15" s="12"/>
      <c r="E15" s="1"/>
      <c r="F15" s="1"/>
      <c r="G15" s="37"/>
      <c r="H15" s="37"/>
    </row>
    <row r="16" spans="1:8" ht="15">
      <c r="A16" s="40" t="s">
        <v>62</v>
      </c>
      <c r="B16" s="7" t="s">
        <v>16</v>
      </c>
      <c r="C16" s="48"/>
      <c r="D16" s="12"/>
      <c r="E16" s="1"/>
      <c r="F16" s="1"/>
      <c r="G16" s="37"/>
      <c r="H16" s="37"/>
    </row>
    <row r="17" spans="1:8" ht="15">
      <c r="A17" s="40" t="s">
        <v>63</v>
      </c>
      <c r="B17" s="7" t="s">
        <v>41</v>
      </c>
      <c r="C17" s="48"/>
      <c r="D17" s="12"/>
      <c r="E17" s="1"/>
      <c r="F17" s="1"/>
      <c r="G17" s="37"/>
      <c r="H17" s="37"/>
    </row>
    <row r="18" spans="1:8" ht="15">
      <c r="A18" s="40" t="s">
        <v>64</v>
      </c>
      <c r="B18" s="7" t="s">
        <v>18</v>
      </c>
      <c r="C18" s="48"/>
      <c r="D18" s="12"/>
      <c r="E18" s="1"/>
      <c r="F18" s="1"/>
      <c r="G18" s="37"/>
      <c r="H18" s="37"/>
    </row>
    <row r="19" spans="1:8" ht="15">
      <c r="A19" s="40" t="s">
        <v>65</v>
      </c>
      <c r="B19" s="7" t="s">
        <v>19</v>
      </c>
      <c r="C19" s="48"/>
      <c r="D19" s="12"/>
      <c r="E19" s="1"/>
      <c r="F19" s="1"/>
      <c r="G19" s="37"/>
      <c r="H19" s="37"/>
    </row>
    <row r="20" spans="1:8" ht="15">
      <c r="A20" s="40" t="s">
        <v>66</v>
      </c>
      <c r="B20" s="7" t="s">
        <v>20</v>
      </c>
      <c r="C20" s="8">
        <v>420.54</v>
      </c>
      <c r="D20" s="12"/>
      <c r="E20" s="1"/>
      <c r="F20" s="1"/>
      <c r="G20" s="37"/>
      <c r="H20" s="37"/>
    </row>
    <row r="21" spans="1:8" ht="15">
      <c r="A21" s="40" t="s">
        <v>67</v>
      </c>
      <c r="B21" s="7" t="s">
        <v>21</v>
      </c>
      <c r="C21" s="48"/>
      <c r="D21" s="12"/>
      <c r="E21" s="1"/>
      <c r="F21" s="1"/>
      <c r="G21" s="37"/>
      <c r="H21" s="37"/>
    </row>
    <row r="22" spans="1:8" ht="15">
      <c r="A22" s="40" t="s">
        <v>68</v>
      </c>
      <c r="B22" s="7" t="s">
        <v>22</v>
      </c>
      <c r="C22" s="48"/>
      <c r="D22" s="12"/>
      <c r="E22" s="1"/>
      <c r="F22" s="1"/>
      <c r="G22" s="37"/>
      <c r="H22" s="37"/>
    </row>
    <row r="23" spans="1:8" ht="15">
      <c r="A23" s="40" t="s">
        <v>69</v>
      </c>
      <c r="B23" s="7" t="s">
        <v>23</v>
      </c>
      <c r="C23" s="48"/>
      <c r="D23" s="12"/>
      <c r="E23" s="1"/>
      <c r="F23" s="1"/>
      <c r="G23" s="37"/>
      <c r="H23" s="37"/>
    </row>
    <row r="24" spans="1:8" ht="15">
      <c r="A24" s="40" t="s">
        <v>70</v>
      </c>
      <c r="B24" s="7" t="s">
        <v>24</v>
      </c>
      <c r="C24" s="48"/>
      <c r="D24" s="12"/>
      <c r="E24" s="1"/>
      <c r="F24" s="1"/>
      <c r="G24" s="37"/>
      <c r="H24" s="37"/>
    </row>
    <row r="25" spans="1:8" ht="15">
      <c r="A25" s="40" t="s">
        <v>71</v>
      </c>
      <c r="B25" s="7" t="s">
        <v>25</v>
      </c>
      <c r="C25" s="48"/>
      <c r="D25" s="12"/>
      <c r="E25" s="1"/>
      <c r="F25" s="1"/>
      <c r="G25" s="37"/>
      <c r="H25" s="37"/>
    </row>
    <row r="26" spans="1:8" ht="15">
      <c r="A26" s="40" t="s">
        <v>72</v>
      </c>
      <c r="B26" s="7" t="s">
        <v>26</v>
      </c>
      <c r="C26" s="48"/>
      <c r="D26" s="12"/>
      <c r="E26" s="1"/>
      <c r="F26" s="1"/>
      <c r="G26" s="37"/>
      <c r="H26" s="37"/>
    </row>
    <row r="27" spans="1:8" ht="15">
      <c r="A27" s="40" t="s">
        <v>73</v>
      </c>
      <c r="B27" s="7" t="s">
        <v>27</v>
      </c>
      <c r="C27" s="48"/>
      <c r="D27" s="12"/>
      <c r="E27" s="1"/>
      <c r="F27" s="1"/>
      <c r="G27" s="37"/>
      <c r="H27" s="37"/>
    </row>
    <row r="28" spans="1:8" ht="15">
      <c r="A28" s="40" t="s">
        <v>74</v>
      </c>
      <c r="B28" s="7" t="s">
        <v>28</v>
      </c>
      <c r="C28" s="48"/>
      <c r="D28" s="12"/>
      <c r="E28" s="1"/>
      <c r="F28" s="1"/>
      <c r="G28" s="37"/>
      <c r="H28" s="37"/>
    </row>
    <row r="29" spans="1:8" ht="15">
      <c r="A29" s="40" t="s">
        <v>75</v>
      </c>
      <c r="B29" s="7" t="s">
        <v>29</v>
      </c>
      <c r="C29" s="8">
        <v>420.53</v>
      </c>
      <c r="D29" s="12"/>
      <c r="E29" s="1"/>
      <c r="F29" s="1"/>
      <c r="G29" s="37"/>
      <c r="H29" s="37"/>
    </row>
    <row r="30" spans="1:8" ht="15">
      <c r="A30" s="40" t="s">
        <v>76</v>
      </c>
      <c r="B30" s="7" t="s">
        <v>30</v>
      </c>
      <c r="C30" s="48"/>
      <c r="D30" s="12"/>
      <c r="E30" s="1"/>
      <c r="F30" s="1"/>
      <c r="G30" s="37"/>
      <c r="H30" s="37"/>
    </row>
    <row r="31" spans="1:8" ht="15">
      <c r="A31" s="40" t="s">
        <v>77</v>
      </c>
      <c r="B31" s="7" t="s">
        <v>31</v>
      </c>
      <c r="C31" s="48"/>
      <c r="D31" s="12"/>
      <c r="E31" s="1"/>
      <c r="F31" s="1"/>
      <c r="G31" s="37"/>
      <c r="H31" s="37"/>
    </row>
    <row r="32" spans="1:8" ht="15">
      <c r="A32" s="40" t="s">
        <v>78</v>
      </c>
      <c r="B32" s="7" t="s">
        <v>32</v>
      </c>
      <c r="C32" s="48"/>
      <c r="D32" s="12"/>
      <c r="E32" s="1"/>
      <c r="F32" s="1"/>
      <c r="G32" s="37"/>
      <c r="H32" s="37"/>
    </row>
    <row r="33" spans="1:8" ht="15">
      <c r="A33" s="40" t="s">
        <v>79</v>
      </c>
      <c r="B33" s="7" t="s">
        <v>33</v>
      </c>
      <c r="C33" s="48"/>
      <c r="D33" s="12"/>
      <c r="E33" s="1"/>
      <c r="F33" s="1"/>
      <c r="G33" s="37"/>
      <c r="H33" s="37"/>
    </row>
    <row r="34" spans="1:8" ht="15">
      <c r="A34" s="40" t="s">
        <v>81</v>
      </c>
      <c r="B34" s="7" t="s">
        <v>34</v>
      </c>
      <c r="C34" s="48"/>
      <c r="D34" s="12"/>
      <c r="E34" s="1"/>
      <c r="F34" s="1"/>
      <c r="G34" s="37"/>
      <c r="H34" s="37"/>
    </row>
    <row r="35" spans="1:8" ht="15">
      <c r="A35" s="40" t="s">
        <v>82</v>
      </c>
      <c r="B35" s="7" t="s">
        <v>35</v>
      </c>
      <c r="C35" s="48"/>
      <c r="D35" s="12"/>
      <c r="E35" s="1"/>
      <c r="F35" s="1"/>
      <c r="G35" s="37"/>
      <c r="H35" s="37"/>
    </row>
    <row r="36" spans="1:8" ht="15">
      <c r="A36" s="40" t="s">
        <v>83</v>
      </c>
      <c r="B36" s="7" t="s">
        <v>89</v>
      </c>
      <c r="C36" s="48"/>
      <c r="D36" s="12"/>
      <c r="E36" s="1"/>
      <c r="F36" s="1"/>
      <c r="G36" s="37"/>
      <c r="H36" s="37"/>
    </row>
    <row r="37" spans="1:8" ht="15">
      <c r="A37" s="40" t="s">
        <v>84</v>
      </c>
      <c r="B37" s="7" t="s">
        <v>91</v>
      </c>
      <c r="C37" s="48"/>
      <c r="D37" s="12"/>
      <c r="E37" s="1"/>
      <c r="F37" s="1"/>
      <c r="G37" s="37"/>
      <c r="H37" s="37"/>
    </row>
    <row r="38" spans="1:8" ht="15">
      <c r="A38" s="40" t="s">
        <v>85</v>
      </c>
      <c r="B38" s="7" t="s">
        <v>92</v>
      </c>
      <c r="C38" s="48"/>
      <c r="D38" s="12"/>
      <c r="E38" s="1"/>
      <c r="F38" s="1"/>
      <c r="G38" s="37"/>
      <c r="H38" s="37"/>
    </row>
    <row r="39" spans="1:8" ht="15">
      <c r="A39" s="40" t="s">
        <v>86</v>
      </c>
      <c r="B39" s="7" t="s">
        <v>94</v>
      </c>
      <c r="C39" s="48"/>
      <c r="D39" s="12"/>
      <c r="E39" s="1"/>
      <c r="F39" s="1"/>
      <c r="G39" s="37"/>
      <c r="H39" s="37"/>
    </row>
    <row r="40" spans="1:8" ht="15">
      <c r="A40" s="40" t="s">
        <v>87</v>
      </c>
      <c r="B40" s="7" t="s">
        <v>97</v>
      </c>
      <c r="C40" s="48"/>
      <c r="D40" s="12"/>
      <c r="E40" s="1"/>
      <c r="F40" s="1"/>
      <c r="G40" s="37"/>
      <c r="H40" s="37"/>
    </row>
    <row r="41" spans="1:8" ht="15">
      <c r="A41" s="40" t="s">
        <v>93</v>
      </c>
      <c r="B41" s="7" t="s">
        <v>98</v>
      </c>
      <c r="C41" s="48"/>
      <c r="D41" s="12"/>
      <c r="E41" s="1"/>
      <c r="F41" s="1"/>
      <c r="G41" s="37"/>
      <c r="H41" s="37"/>
    </row>
    <row r="42" spans="1:8" ht="15.75" thickBot="1">
      <c r="A42" s="40" t="s">
        <v>95</v>
      </c>
      <c r="B42" s="7" t="s">
        <v>102</v>
      </c>
      <c r="C42" s="95"/>
      <c r="D42" s="12"/>
      <c r="E42" s="1"/>
      <c r="F42" s="1"/>
      <c r="G42" s="37"/>
      <c r="H42" s="37"/>
    </row>
    <row r="43" spans="1:8" ht="15.75" thickBot="1">
      <c r="A43" s="65"/>
      <c r="B43" s="66" t="s">
        <v>36</v>
      </c>
      <c r="C43" s="67">
        <f>SUM(C6:C42)</f>
        <v>1261.6100000000001</v>
      </c>
      <c r="D43" s="46"/>
      <c r="E43" s="1"/>
      <c r="F43" s="1"/>
      <c r="G43" s="37"/>
      <c r="H43" s="37"/>
    </row>
    <row r="44" spans="1:8" ht="14.25">
      <c r="A44" s="37"/>
      <c r="B44" s="37"/>
      <c r="C44" s="39"/>
      <c r="D44" s="1"/>
      <c r="E44" s="1"/>
      <c r="F44" s="1"/>
      <c r="G44" s="37"/>
      <c r="H44" s="37"/>
    </row>
    <row r="45" spans="1:8" ht="14.25">
      <c r="A45" s="37"/>
      <c r="B45" s="37"/>
      <c r="C45" s="39"/>
      <c r="D45" s="1"/>
      <c r="E45" s="1"/>
      <c r="F45" s="1"/>
      <c r="G45" s="37"/>
      <c r="H45" s="37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C6" sqref="C6:C42"/>
    </sheetView>
  </sheetViews>
  <sheetFormatPr defaultColWidth="9.140625" defaultRowHeight="12.75"/>
  <cols>
    <col min="2" max="2" width="29.140625" style="0" customWidth="1"/>
    <col min="3" max="3" width="15.140625" style="0" customWidth="1"/>
  </cols>
  <sheetData>
    <row r="3" spans="1:9" ht="15">
      <c r="A3" s="122" t="s">
        <v>127</v>
      </c>
      <c r="B3" s="122"/>
      <c r="C3" s="122"/>
      <c r="D3" s="122"/>
      <c r="E3" s="122"/>
      <c r="F3" s="122"/>
      <c r="G3" s="122"/>
      <c r="H3" s="122"/>
      <c r="I3" s="122"/>
    </row>
    <row r="4" spans="1:9" ht="14.25">
      <c r="A4" s="37"/>
      <c r="B4" s="37"/>
      <c r="C4" s="39"/>
      <c r="D4" s="1"/>
      <c r="E4" s="1"/>
      <c r="F4" s="1"/>
      <c r="G4" s="1"/>
      <c r="H4" s="37"/>
      <c r="I4" s="37"/>
    </row>
    <row r="5" spans="1:9" ht="60">
      <c r="A5" s="50" t="s">
        <v>0</v>
      </c>
      <c r="B5" s="50" t="s">
        <v>1</v>
      </c>
      <c r="C5" s="52" t="s">
        <v>115</v>
      </c>
      <c r="D5" s="46"/>
      <c r="E5" s="12"/>
      <c r="F5" s="1"/>
      <c r="G5" s="1"/>
      <c r="H5" s="37"/>
      <c r="I5" s="37"/>
    </row>
    <row r="6" spans="1:9" ht="15">
      <c r="A6" s="40" t="s">
        <v>80</v>
      </c>
      <c r="B6" s="7" t="s">
        <v>6</v>
      </c>
      <c r="C6" s="8"/>
      <c r="D6" s="47"/>
      <c r="E6" s="12"/>
      <c r="F6" s="1"/>
      <c r="G6" s="1"/>
      <c r="H6" s="37"/>
      <c r="I6" s="37"/>
    </row>
    <row r="7" spans="1:9" ht="15">
      <c r="A7" s="40" t="s">
        <v>53</v>
      </c>
      <c r="B7" s="7" t="s">
        <v>40</v>
      </c>
      <c r="C7" s="8"/>
      <c r="D7" s="47"/>
      <c r="E7" s="12"/>
      <c r="F7" s="1"/>
      <c r="G7" s="1"/>
      <c r="H7" s="37"/>
      <c r="I7" s="37"/>
    </row>
    <row r="8" spans="1:9" ht="15">
      <c r="A8" s="40" t="s">
        <v>54</v>
      </c>
      <c r="B8" s="7" t="s">
        <v>8</v>
      </c>
      <c r="C8" s="8">
        <v>326.78</v>
      </c>
      <c r="D8" s="47"/>
      <c r="E8" s="12"/>
      <c r="F8" s="1"/>
      <c r="G8" s="1"/>
      <c r="H8" s="37"/>
      <c r="I8" s="37"/>
    </row>
    <row r="9" spans="1:9" ht="15">
      <c r="A9" s="40" t="s">
        <v>55</v>
      </c>
      <c r="B9" s="7" t="s">
        <v>9</v>
      </c>
      <c r="C9" s="8">
        <v>326.78</v>
      </c>
      <c r="D9" s="47"/>
      <c r="E9" s="12"/>
      <c r="F9" s="1"/>
      <c r="G9" s="1"/>
      <c r="H9" s="37"/>
      <c r="I9" s="37"/>
    </row>
    <row r="10" spans="1:9" ht="15">
      <c r="A10" s="40" t="s">
        <v>56</v>
      </c>
      <c r="B10" s="7" t="s">
        <v>10</v>
      </c>
      <c r="C10" s="8"/>
      <c r="D10" s="47"/>
      <c r="E10" s="12"/>
      <c r="F10" s="1"/>
      <c r="G10" s="1"/>
      <c r="H10" s="37"/>
      <c r="I10" s="37"/>
    </row>
    <row r="11" spans="1:9" ht="15">
      <c r="A11" s="40" t="s">
        <v>57</v>
      </c>
      <c r="B11" s="7" t="s">
        <v>11</v>
      </c>
      <c r="C11" s="8">
        <v>653.56</v>
      </c>
      <c r="D11" s="47"/>
      <c r="E11" s="12"/>
      <c r="F11" s="1"/>
      <c r="G11" s="1"/>
      <c r="H11" s="37"/>
      <c r="I11" s="37"/>
    </row>
    <row r="12" spans="1:9" ht="15">
      <c r="A12" s="40" t="s">
        <v>58</v>
      </c>
      <c r="B12" s="7" t="s">
        <v>12</v>
      </c>
      <c r="C12" s="8"/>
      <c r="D12" s="47"/>
      <c r="E12" s="12"/>
      <c r="F12" s="1"/>
      <c r="G12" s="1"/>
      <c r="H12" s="37"/>
      <c r="I12" s="37"/>
    </row>
    <row r="13" spans="1:9" ht="15">
      <c r="A13" s="40" t="s">
        <v>59</v>
      </c>
      <c r="B13" s="7" t="s">
        <v>13</v>
      </c>
      <c r="C13" s="8">
        <v>653.56</v>
      </c>
      <c r="D13" s="47"/>
      <c r="E13" s="12"/>
      <c r="F13" s="1"/>
      <c r="G13" s="1"/>
      <c r="H13" s="37"/>
      <c r="I13" s="37"/>
    </row>
    <row r="14" spans="1:9" ht="15">
      <c r="A14" s="40" t="s">
        <v>60</v>
      </c>
      <c r="B14" s="7" t="s">
        <v>14</v>
      </c>
      <c r="C14" s="8">
        <v>326.78</v>
      </c>
      <c r="D14" s="47"/>
      <c r="E14" s="12"/>
      <c r="F14" s="1"/>
      <c r="G14" s="1"/>
      <c r="H14" s="37"/>
      <c r="I14" s="37"/>
    </row>
    <row r="15" spans="1:9" ht="15">
      <c r="A15" s="40" t="s">
        <v>61</v>
      </c>
      <c r="B15" s="7" t="s">
        <v>15</v>
      </c>
      <c r="C15" s="8">
        <v>653.56</v>
      </c>
      <c r="D15" s="47"/>
      <c r="E15" s="12"/>
      <c r="F15" s="1"/>
      <c r="G15" s="1"/>
      <c r="H15" s="37"/>
      <c r="I15" s="37"/>
    </row>
    <row r="16" spans="1:9" ht="15">
      <c r="A16" s="40" t="s">
        <v>62</v>
      </c>
      <c r="B16" s="7" t="s">
        <v>16</v>
      </c>
      <c r="C16" s="8">
        <v>653.56</v>
      </c>
      <c r="D16" s="47"/>
      <c r="E16" s="12"/>
      <c r="F16" s="1"/>
      <c r="G16" s="1"/>
      <c r="H16" s="37"/>
      <c r="I16" s="37"/>
    </row>
    <row r="17" spans="1:9" ht="15">
      <c r="A17" s="40" t="s">
        <v>63</v>
      </c>
      <c r="B17" s="7" t="s">
        <v>41</v>
      </c>
      <c r="C17" s="8">
        <v>980.34</v>
      </c>
      <c r="D17" s="47"/>
      <c r="E17" s="12"/>
      <c r="F17" s="1"/>
      <c r="G17" s="1"/>
      <c r="H17" s="37"/>
      <c r="I17" s="37"/>
    </row>
    <row r="18" spans="1:9" ht="15">
      <c r="A18" s="40" t="s">
        <v>64</v>
      </c>
      <c r="B18" s="7" t="s">
        <v>18</v>
      </c>
      <c r="C18" s="8"/>
      <c r="D18" s="47"/>
      <c r="E18" s="12"/>
      <c r="F18" s="1"/>
      <c r="G18" s="1"/>
      <c r="H18" s="37"/>
      <c r="I18" s="37"/>
    </row>
    <row r="19" spans="1:9" ht="15">
      <c r="A19" s="40" t="s">
        <v>65</v>
      </c>
      <c r="B19" s="7" t="s">
        <v>19</v>
      </c>
      <c r="C19" s="8"/>
      <c r="D19" s="47"/>
      <c r="E19" s="12"/>
      <c r="F19" s="1"/>
      <c r="G19" s="1"/>
      <c r="H19" s="37"/>
      <c r="I19" s="37"/>
    </row>
    <row r="20" spans="1:9" ht="15">
      <c r="A20" s="40" t="s">
        <v>66</v>
      </c>
      <c r="B20" s="7" t="s">
        <v>20</v>
      </c>
      <c r="C20" s="8"/>
      <c r="D20" s="47"/>
      <c r="E20" s="12"/>
      <c r="F20" s="1"/>
      <c r="G20" s="1"/>
      <c r="H20" s="37"/>
      <c r="I20" s="37"/>
    </row>
    <row r="21" spans="1:9" ht="15">
      <c r="A21" s="40" t="s">
        <v>67</v>
      </c>
      <c r="B21" s="7" t="s">
        <v>21</v>
      </c>
      <c r="C21" s="8"/>
      <c r="D21" s="47"/>
      <c r="E21" s="12"/>
      <c r="F21" s="1"/>
      <c r="G21" s="1"/>
      <c r="H21" s="37"/>
      <c r="I21" s="37"/>
    </row>
    <row r="22" spans="1:9" ht="15">
      <c r="A22" s="40" t="s">
        <v>68</v>
      </c>
      <c r="B22" s="7" t="s">
        <v>22</v>
      </c>
      <c r="C22" s="8"/>
      <c r="D22" s="47"/>
      <c r="E22" s="12"/>
      <c r="F22" s="1"/>
      <c r="G22" s="1"/>
      <c r="H22" s="37"/>
      <c r="I22" s="37"/>
    </row>
    <row r="23" spans="1:9" ht="15">
      <c r="A23" s="40" t="s">
        <v>69</v>
      </c>
      <c r="B23" s="7" t="s">
        <v>23</v>
      </c>
      <c r="C23" s="8"/>
      <c r="D23" s="47"/>
      <c r="E23" s="12"/>
      <c r="F23" s="1"/>
      <c r="G23" s="1"/>
      <c r="H23" s="37"/>
      <c r="I23" s="37"/>
    </row>
    <row r="24" spans="1:9" ht="15">
      <c r="A24" s="40" t="s">
        <v>70</v>
      </c>
      <c r="B24" s="7" t="s">
        <v>24</v>
      </c>
      <c r="C24" s="8">
        <v>326.78</v>
      </c>
      <c r="D24" s="47"/>
      <c r="E24" s="12"/>
      <c r="F24" s="1"/>
      <c r="G24" s="1"/>
      <c r="H24" s="37"/>
      <c r="I24" s="37"/>
    </row>
    <row r="25" spans="1:9" ht="15">
      <c r="A25" s="40" t="s">
        <v>71</v>
      </c>
      <c r="B25" s="7" t="s">
        <v>25</v>
      </c>
      <c r="C25" s="8"/>
      <c r="D25" s="47"/>
      <c r="E25" s="12"/>
      <c r="F25" s="1"/>
      <c r="G25" s="1"/>
      <c r="H25" s="37"/>
      <c r="I25" s="37"/>
    </row>
    <row r="26" spans="1:9" ht="15">
      <c r="A26" s="40" t="s">
        <v>72</v>
      </c>
      <c r="B26" s="7" t="s">
        <v>26</v>
      </c>
      <c r="C26" s="8">
        <v>653.54</v>
      </c>
      <c r="D26" s="47"/>
      <c r="E26" s="12"/>
      <c r="F26" s="1"/>
      <c r="G26" s="1"/>
      <c r="H26" s="37"/>
      <c r="I26" s="37"/>
    </row>
    <row r="27" spans="1:9" ht="15">
      <c r="A27" s="40" t="s">
        <v>73</v>
      </c>
      <c r="B27" s="7" t="s">
        <v>27</v>
      </c>
      <c r="C27" s="8"/>
      <c r="D27" s="47"/>
      <c r="E27" s="12"/>
      <c r="F27" s="1"/>
      <c r="G27" s="1"/>
      <c r="H27" s="37"/>
      <c r="I27" s="37"/>
    </row>
    <row r="28" spans="1:9" ht="15">
      <c r="A28" s="40" t="s">
        <v>74</v>
      </c>
      <c r="B28" s="7" t="s">
        <v>28</v>
      </c>
      <c r="C28" s="8"/>
      <c r="D28" s="47"/>
      <c r="E28" s="12"/>
      <c r="F28" s="1"/>
      <c r="G28" s="1"/>
      <c r="H28" s="37"/>
      <c r="I28" s="37"/>
    </row>
    <row r="29" spans="1:9" ht="15">
      <c r="A29" s="40" t="s">
        <v>75</v>
      </c>
      <c r="B29" s="7" t="s">
        <v>29</v>
      </c>
      <c r="C29" s="8">
        <v>1307.08</v>
      </c>
      <c r="D29" s="47"/>
      <c r="E29" s="12"/>
      <c r="F29" s="1"/>
      <c r="G29" s="1"/>
      <c r="H29" s="37"/>
      <c r="I29" s="37"/>
    </row>
    <row r="30" spans="1:9" ht="15">
      <c r="A30" s="40" t="s">
        <v>76</v>
      </c>
      <c r="B30" s="7" t="s">
        <v>30</v>
      </c>
      <c r="C30" s="8"/>
      <c r="D30" s="47"/>
      <c r="E30" s="12"/>
      <c r="F30" s="1"/>
      <c r="G30" s="1"/>
      <c r="H30" s="37"/>
      <c r="I30" s="37"/>
    </row>
    <row r="31" spans="1:9" ht="15">
      <c r="A31" s="40" t="s">
        <v>77</v>
      </c>
      <c r="B31" s="7" t="s">
        <v>31</v>
      </c>
      <c r="C31" s="8"/>
      <c r="D31" s="47"/>
      <c r="E31" s="12"/>
      <c r="F31" s="1"/>
      <c r="G31" s="1"/>
      <c r="H31" s="37"/>
      <c r="I31" s="37"/>
    </row>
    <row r="32" spans="1:9" ht="15">
      <c r="A32" s="40" t="s">
        <v>78</v>
      </c>
      <c r="B32" s="7" t="s">
        <v>32</v>
      </c>
      <c r="C32" s="8"/>
      <c r="D32" s="47"/>
      <c r="E32" s="12"/>
      <c r="F32" s="1"/>
      <c r="G32" s="1"/>
      <c r="H32" s="37"/>
      <c r="I32" s="37"/>
    </row>
    <row r="33" spans="1:9" ht="15">
      <c r="A33" s="40" t="s">
        <v>79</v>
      </c>
      <c r="B33" s="7" t="s">
        <v>33</v>
      </c>
      <c r="C33" s="8"/>
      <c r="D33" s="47"/>
      <c r="E33" s="12"/>
      <c r="F33" s="1"/>
      <c r="G33" s="1"/>
      <c r="H33" s="37"/>
      <c r="I33" s="37"/>
    </row>
    <row r="34" spans="1:9" ht="15">
      <c r="A34" s="40" t="s">
        <v>81</v>
      </c>
      <c r="B34" s="7" t="s">
        <v>34</v>
      </c>
      <c r="C34" s="8"/>
      <c r="D34" s="47"/>
      <c r="E34" s="12"/>
      <c r="F34" s="1"/>
      <c r="G34" s="1"/>
      <c r="H34" s="37"/>
      <c r="I34" s="37"/>
    </row>
    <row r="35" spans="1:9" ht="15">
      <c r="A35" s="40" t="s">
        <v>82</v>
      </c>
      <c r="B35" s="7" t="s">
        <v>35</v>
      </c>
      <c r="C35" s="8"/>
      <c r="D35" s="47"/>
      <c r="E35" s="12"/>
      <c r="F35" s="1"/>
      <c r="G35" s="1"/>
      <c r="H35" s="37"/>
      <c r="I35" s="37"/>
    </row>
    <row r="36" spans="1:9" ht="15">
      <c r="A36" s="40" t="s">
        <v>83</v>
      </c>
      <c r="B36" s="7" t="s">
        <v>88</v>
      </c>
      <c r="C36" s="8"/>
      <c r="D36" s="47"/>
      <c r="E36" s="12"/>
      <c r="F36" s="1"/>
      <c r="G36" s="1"/>
      <c r="H36" s="37"/>
      <c r="I36" s="37"/>
    </row>
    <row r="37" spans="1:9" ht="15">
      <c r="A37" s="40" t="s">
        <v>84</v>
      </c>
      <c r="B37" s="7" t="s">
        <v>91</v>
      </c>
      <c r="C37" s="8"/>
      <c r="D37" s="47"/>
      <c r="E37" s="12"/>
      <c r="F37" s="1"/>
      <c r="G37" s="1"/>
      <c r="H37" s="37"/>
      <c r="I37" s="37"/>
    </row>
    <row r="38" spans="1:9" ht="15">
      <c r="A38" s="40" t="s">
        <v>85</v>
      </c>
      <c r="B38" s="7" t="s">
        <v>92</v>
      </c>
      <c r="C38" s="8">
        <v>326.78</v>
      </c>
      <c r="D38" s="47"/>
      <c r="E38" s="12"/>
      <c r="F38" s="1"/>
      <c r="G38" s="1"/>
      <c r="H38" s="37"/>
      <c r="I38" s="37"/>
    </row>
    <row r="39" spans="1:9" ht="15">
      <c r="A39" s="40" t="s">
        <v>86</v>
      </c>
      <c r="B39" s="7" t="s">
        <v>94</v>
      </c>
      <c r="C39" s="8"/>
      <c r="D39" s="47"/>
      <c r="E39" s="12"/>
      <c r="F39" s="1"/>
      <c r="G39" s="1"/>
      <c r="H39" s="37"/>
      <c r="I39" s="37"/>
    </row>
    <row r="40" spans="1:9" ht="15">
      <c r="A40" s="40" t="s">
        <v>87</v>
      </c>
      <c r="B40" s="7" t="s">
        <v>97</v>
      </c>
      <c r="C40" s="8"/>
      <c r="D40" s="47"/>
      <c r="E40" s="12"/>
      <c r="F40" s="1"/>
      <c r="G40" s="1"/>
      <c r="H40" s="37"/>
      <c r="I40" s="37"/>
    </row>
    <row r="41" spans="1:9" ht="15">
      <c r="A41" s="40" t="s">
        <v>93</v>
      </c>
      <c r="B41" s="78" t="s">
        <v>98</v>
      </c>
      <c r="C41" s="8"/>
      <c r="D41" s="47"/>
      <c r="E41" s="12"/>
      <c r="F41" s="1"/>
      <c r="G41" s="1"/>
      <c r="H41" s="37"/>
      <c r="I41" s="37"/>
    </row>
    <row r="42" spans="1:9" ht="15.75" thickBot="1">
      <c r="A42" s="40" t="s">
        <v>95</v>
      </c>
      <c r="B42" s="78" t="s">
        <v>102</v>
      </c>
      <c r="C42" s="77"/>
      <c r="D42" s="47"/>
      <c r="E42" s="12"/>
      <c r="F42" s="1"/>
      <c r="G42" s="1"/>
      <c r="H42" s="37"/>
      <c r="I42" s="37"/>
    </row>
    <row r="43" spans="1:9" ht="15.75" thickBot="1">
      <c r="A43" s="65"/>
      <c r="B43" s="66" t="s">
        <v>36</v>
      </c>
      <c r="C43" s="67">
        <f>SUM(C6:C42)</f>
        <v>7189.099999999999</v>
      </c>
      <c r="D43" s="12"/>
      <c r="E43" s="12"/>
      <c r="F43" s="1"/>
      <c r="G43" s="1"/>
      <c r="H43" s="37"/>
      <c r="I43" s="37"/>
    </row>
    <row r="44" spans="1:9" ht="14.25">
      <c r="A44" s="37"/>
      <c r="B44" s="37"/>
      <c r="C44" s="39"/>
      <c r="D44" s="1"/>
      <c r="E44" s="1"/>
      <c r="F44" s="1"/>
      <c r="G44" s="1"/>
      <c r="H44" s="37"/>
      <c r="I44" s="37"/>
    </row>
    <row r="45" spans="1:9" ht="14.25">
      <c r="A45" s="37"/>
      <c r="B45" s="37"/>
      <c r="C45" s="39"/>
      <c r="D45" s="1"/>
      <c r="E45" s="1"/>
      <c r="F45" s="1"/>
      <c r="G45" s="1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45"/>
  <sheetViews>
    <sheetView tabSelected="1" workbookViewId="0" topLeftCell="A7">
      <selection activeCell="I29" sqref="I29"/>
    </sheetView>
  </sheetViews>
  <sheetFormatPr defaultColWidth="9.140625" defaultRowHeight="12.75"/>
  <cols>
    <col min="2" max="2" width="27.7109375" style="0" customWidth="1"/>
    <col min="3" max="3" width="18.8515625" style="0" customWidth="1"/>
    <col min="4" max="4" width="17.140625" style="0" customWidth="1"/>
  </cols>
  <sheetData>
    <row r="3" spans="1:9" ht="15">
      <c r="A3" s="125" t="s">
        <v>128</v>
      </c>
      <c r="B3" s="125"/>
      <c r="C3" s="125"/>
      <c r="D3" s="125"/>
      <c r="E3" s="125"/>
      <c r="F3" s="125"/>
      <c r="G3" s="125"/>
      <c r="H3" s="125"/>
      <c r="I3" s="125"/>
    </row>
    <row r="4" spans="1:9" ht="14.25">
      <c r="A4" s="124"/>
      <c r="B4" s="124"/>
      <c r="C4" s="124"/>
      <c r="D4" s="43"/>
      <c r="E4" s="37"/>
      <c r="F4" s="37"/>
      <c r="G4" s="37"/>
      <c r="H4" s="37"/>
      <c r="I4" s="37"/>
    </row>
    <row r="5" spans="1:9" ht="45">
      <c r="A5" s="50" t="s">
        <v>0</v>
      </c>
      <c r="B5" s="50" t="s">
        <v>1</v>
      </c>
      <c r="C5" s="52" t="s">
        <v>100</v>
      </c>
      <c r="D5" s="52" t="s">
        <v>101</v>
      </c>
      <c r="E5" s="37"/>
      <c r="F5" s="37"/>
      <c r="G5" s="37"/>
      <c r="H5" s="37"/>
      <c r="I5" s="37"/>
    </row>
    <row r="6" spans="1:9" ht="15">
      <c r="A6" s="40" t="s">
        <v>80</v>
      </c>
      <c r="B6" s="7" t="s">
        <v>6</v>
      </c>
      <c r="C6" s="8"/>
      <c r="D6" s="6"/>
      <c r="E6" s="37"/>
      <c r="F6" s="37"/>
      <c r="G6" s="37"/>
      <c r="H6" s="37"/>
      <c r="I6" s="37"/>
    </row>
    <row r="7" spans="1:9" ht="15">
      <c r="A7" s="40" t="s">
        <v>53</v>
      </c>
      <c r="B7" s="7" t="s">
        <v>40</v>
      </c>
      <c r="C7" s="48"/>
      <c r="D7" s="6"/>
      <c r="E7" s="37"/>
      <c r="F7" s="37"/>
      <c r="G7" s="37"/>
      <c r="H7" s="37"/>
      <c r="I7" s="37"/>
    </row>
    <row r="8" spans="1:9" ht="15">
      <c r="A8" s="40" t="s">
        <v>54</v>
      </c>
      <c r="B8" s="7" t="s">
        <v>8</v>
      </c>
      <c r="C8" s="8"/>
      <c r="D8" s="6"/>
      <c r="E8" s="37"/>
      <c r="F8" s="37"/>
      <c r="G8" s="37"/>
      <c r="H8" s="37"/>
      <c r="I8" s="37"/>
    </row>
    <row r="9" spans="1:9" ht="15">
      <c r="A9" s="40" t="s">
        <v>55</v>
      </c>
      <c r="B9" s="7" t="s">
        <v>9</v>
      </c>
      <c r="C9" s="8"/>
      <c r="D9" s="6"/>
      <c r="E9" s="37"/>
      <c r="F9" s="37"/>
      <c r="G9" s="37"/>
      <c r="H9" s="37"/>
      <c r="I9" s="37"/>
    </row>
    <row r="10" spans="1:9" ht="15">
      <c r="A10" s="40" t="s">
        <v>56</v>
      </c>
      <c r="B10" s="7" t="s">
        <v>10</v>
      </c>
      <c r="C10" s="8"/>
      <c r="D10" s="6"/>
      <c r="E10" s="37"/>
      <c r="F10" s="37"/>
      <c r="G10" s="37"/>
      <c r="H10" s="37"/>
      <c r="I10" s="37"/>
    </row>
    <row r="11" spans="1:9" ht="15">
      <c r="A11" s="40" t="s">
        <v>57</v>
      </c>
      <c r="B11" s="7" t="s">
        <v>11</v>
      </c>
      <c r="C11" s="8"/>
      <c r="D11" s="6"/>
      <c r="E11" s="37"/>
      <c r="F11" s="37"/>
      <c r="G11" s="37"/>
      <c r="H11" s="37"/>
      <c r="I11" s="37"/>
    </row>
    <row r="12" spans="1:9" ht="15">
      <c r="A12" s="40" t="s">
        <v>58</v>
      </c>
      <c r="B12" s="7" t="s">
        <v>12</v>
      </c>
      <c r="C12" s="8"/>
      <c r="D12" s="6"/>
      <c r="E12" s="37"/>
      <c r="F12" s="37"/>
      <c r="G12" s="37"/>
      <c r="H12" s="37"/>
      <c r="I12" s="37"/>
    </row>
    <row r="13" spans="1:9" ht="15">
      <c r="A13" s="40" t="s">
        <v>59</v>
      </c>
      <c r="B13" s="7" t="s">
        <v>13</v>
      </c>
      <c r="C13" s="8"/>
      <c r="D13" s="6"/>
      <c r="E13" s="37"/>
      <c r="F13" s="37"/>
      <c r="G13" s="37"/>
      <c r="H13" s="37"/>
      <c r="I13" s="37"/>
    </row>
    <row r="14" spans="1:9" ht="15">
      <c r="A14" s="40" t="s">
        <v>60</v>
      </c>
      <c r="B14" s="7" t="s">
        <v>14</v>
      </c>
      <c r="C14" s="8"/>
      <c r="D14" s="7"/>
      <c r="E14" s="37"/>
      <c r="F14" s="37"/>
      <c r="G14" s="37"/>
      <c r="H14" s="37"/>
      <c r="I14" s="37"/>
    </row>
    <row r="15" spans="1:9" ht="15">
      <c r="A15" s="40" t="s">
        <v>61</v>
      </c>
      <c r="B15" s="7" t="s">
        <v>15</v>
      </c>
      <c r="C15" s="8">
        <v>2516.1</v>
      </c>
      <c r="D15" s="6"/>
      <c r="E15" s="37"/>
      <c r="F15" s="37"/>
      <c r="G15" s="37"/>
      <c r="H15" s="37"/>
      <c r="I15" s="37"/>
    </row>
    <row r="16" spans="1:9" ht="15">
      <c r="A16" s="40" t="s">
        <v>62</v>
      </c>
      <c r="B16" s="7" t="s">
        <v>16</v>
      </c>
      <c r="C16" s="8">
        <v>8283.11</v>
      </c>
      <c r="D16" s="6"/>
      <c r="E16" s="37"/>
      <c r="F16" s="37"/>
      <c r="G16" s="37"/>
      <c r="H16" s="37"/>
      <c r="I16" s="37"/>
    </row>
    <row r="17" spans="1:9" ht="15">
      <c r="A17" s="40" t="s">
        <v>63</v>
      </c>
      <c r="B17" s="7" t="s">
        <v>41</v>
      </c>
      <c r="C17" s="8"/>
      <c r="D17" s="6"/>
      <c r="E17" s="37"/>
      <c r="F17" s="37"/>
      <c r="G17" s="37"/>
      <c r="H17" s="37"/>
      <c r="I17" s="37"/>
    </row>
    <row r="18" spans="1:9" ht="15">
      <c r="A18" s="40" t="s">
        <v>64</v>
      </c>
      <c r="B18" s="7" t="s">
        <v>18</v>
      </c>
      <c r="C18" s="8"/>
      <c r="D18" s="6"/>
      <c r="E18" s="37"/>
      <c r="F18" s="37"/>
      <c r="G18" s="37"/>
      <c r="H18" s="37"/>
      <c r="I18" s="37"/>
    </row>
    <row r="19" spans="1:9" ht="15">
      <c r="A19" s="40" t="s">
        <v>65</v>
      </c>
      <c r="B19" s="7" t="s">
        <v>19</v>
      </c>
      <c r="C19" s="8"/>
      <c r="D19" s="6"/>
      <c r="E19" s="37"/>
      <c r="F19" s="37"/>
      <c r="G19" s="37"/>
      <c r="H19" s="37"/>
      <c r="I19" s="37"/>
    </row>
    <row r="20" spans="1:9" ht="15">
      <c r="A20" s="40" t="s">
        <v>66</v>
      </c>
      <c r="B20" s="7" t="s">
        <v>20</v>
      </c>
      <c r="C20" s="8">
        <v>3214.64</v>
      </c>
      <c r="D20" s="7">
        <v>2516.1</v>
      </c>
      <c r="E20" s="37"/>
      <c r="F20" s="37"/>
      <c r="G20" s="37"/>
      <c r="H20" s="37"/>
      <c r="I20" s="37"/>
    </row>
    <row r="21" spans="1:9" ht="15">
      <c r="A21" s="40" t="s">
        <v>67</v>
      </c>
      <c r="B21" s="7" t="s">
        <v>21</v>
      </c>
      <c r="C21" s="8"/>
      <c r="D21" s="6"/>
      <c r="E21" s="37"/>
      <c r="F21" s="37"/>
      <c r="G21" s="37"/>
      <c r="H21" s="37"/>
      <c r="I21" s="37"/>
    </row>
    <row r="22" spans="1:9" ht="15">
      <c r="A22" s="40" t="s">
        <v>68</v>
      </c>
      <c r="B22" s="7" t="s">
        <v>22</v>
      </c>
      <c r="C22" s="8"/>
      <c r="D22" s="6"/>
      <c r="E22" s="37"/>
      <c r="F22" s="37"/>
      <c r="G22" s="37"/>
      <c r="H22" s="37"/>
      <c r="I22" s="37"/>
    </row>
    <row r="23" spans="1:9" ht="15">
      <c r="A23" s="40" t="s">
        <v>69</v>
      </c>
      <c r="B23" s="7" t="s">
        <v>23</v>
      </c>
      <c r="C23" s="8"/>
      <c r="D23" s="6"/>
      <c r="E23" s="37"/>
      <c r="F23" s="37"/>
      <c r="G23" s="37"/>
      <c r="H23" s="37"/>
      <c r="I23" s="37"/>
    </row>
    <row r="24" spans="1:9" ht="15">
      <c r="A24" s="40" t="s">
        <v>70</v>
      </c>
      <c r="B24" s="7" t="s">
        <v>24</v>
      </c>
      <c r="C24" s="8"/>
      <c r="D24" s="6"/>
      <c r="E24" s="37"/>
      <c r="F24" s="37"/>
      <c r="G24" s="37"/>
      <c r="H24" s="37"/>
      <c r="I24" s="37"/>
    </row>
    <row r="25" spans="1:9" ht="15">
      <c r="A25" s="40" t="s">
        <v>71</v>
      </c>
      <c r="B25" s="7" t="s">
        <v>25</v>
      </c>
      <c r="C25" s="8"/>
      <c r="D25" s="6"/>
      <c r="E25" s="37"/>
      <c r="F25" s="37"/>
      <c r="G25" s="37"/>
      <c r="H25" s="37"/>
      <c r="I25" s="37"/>
    </row>
    <row r="26" spans="1:9" ht="15">
      <c r="A26" s="40" t="s">
        <v>72</v>
      </c>
      <c r="B26" s="7" t="s">
        <v>26</v>
      </c>
      <c r="C26" s="8"/>
      <c r="D26" s="7">
        <v>5474.79</v>
      </c>
      <c r="E26" s="37"/>
      <c r="F26" s="37"/>
      <c r="G26" s="37"/>
      <c r="H26" s="37"/>
      <c r="I26" s="37"/>
    </row>
    <row r="27" spans="1:9" ht="15">
      <c r="A27" s="40" t="s">
        <v>73</v>
      </c>
      <c r="B27" s="7" t="s">
        <v>27</v>
      </c>
      <c r="C27" s="8"/>
      <c r="D27" s="6"/>
      <c r="E27" s="37"/>
      <c r="F27" s="37"/>
      <c r="G27" s="37"/>
      <c r="H27" s="37"/>
      <c r="I27" s="37"/>
    </row>
    <row r="28" spans="1:9" ht="15">
      <c r="A28" s="40" t="s">
        <v>74</v>
      </c>
      <c r="B28" s="7" t="s">
        <v>28</v>
      </c>
      <c r="C28" s="8"/>
      <c r="D28" s="6"/>
      <c r="E28" s="37"/>
      <c r="F28" s="37"/>
      <c r="G28" s="37"/>
      <c r="H28" s="37"/>
      <c r="I28" s="37"/>
    </row>
    <row r="29" spans="1:9" ht="15">
      <c r="A29" s="40" t="s">
        <v>75</v>
      </c>
      <c r="B29" s="7" t="s">
        <v>29</v>
      </c>
      <c r="C29" s="8">
        <v>348.04</v>
      </c>
      <c r="D29" s="7">
        <v>111.87</v>
      </c>
      <c r="E29" s="37"/>
      <c r="F29" s="37"/>
      <c r="G29" s="37"/>
      <c r="H29" s="37"/>
      <c r="I29" s="37"/>
    </row>
    <row r="30" spans="1:9" ht="15">
      <c r="A30" s="40" t="s">
        <v>76</v>
      </c>
      <c r="B30" s="7" t="s">
        <v>30</v>
      </c>
      <c r="C30" s="8"/>
      <c r="D30" s="6"/>
      <c r="E30" s="37"/>
      <c r="F30" s="37"/>
      <c r="G30" s="37"/>
      <c r="H30" s="37"/>
      <c r="I30" s="37"/>
    </row>
    <row r="31" spans="1:9" ht="15">
      <c r="A31" s="40" t="s">
        <v>77</v>
      </c>
      <c r="B31" s="7" t="s">
        <v>31</v>
      </c>
      <c r="C31" s="8"/>
      <c r="D31" s="6"/>
      <c r="E31" s="37"/>
      <c r="F31" s="37"/>
      <c r="G31" s="37"/>
      <c r="H31" s="37"/>
      <c r="I31" s="37"/>
    </row>
    <row r="32" spans="1:9" ht="15">
      <c r="A32" s="40" t="s">
        <v>78</v>
      </c>
      <c r="B32" s="7" t="s">
        <v>32</v>
      </c>
      <c r="C32" s="8"/>
      <c r="D32" s="6"/>
      <c r="E32" s="37"/>
      <c r="F32" s="37"/>
      <c r="G32" s="37"/>
      <c r="H32" s="37"/>
      <c r="I32" s="37"/>
    </row>
    <row r="33" spans="1:9" ht="15">
      <c r="A33" s="40" t="s">
        <v>79</v>
      </c>
      <c r="B33" s="7" t="s">
        <v>33</v>
      </c>
      <c r="C33" s="8"/>
      <c r="D33" s="7"/>
      <c r="E33" s="37"/>
      <c r="F33" s="37"/>
      <c r="G33" s="37"/>
      <c r="H33" s="37"/>
      <c r="I33" s="37"/>
    </row>
    <row r="34" spans="1:9" ht="15">
      <c r="A34" s="40" t="s">
        <v>81</v>
      </c>
      <c r="B34" s="7" t="s">
        <v>34</v>
      </c>
      <c r="C34" s="8"/>
      <c r="D34" s="6"/>
      <c r="E34" s="37"/>
      <c r="F34" s="37"/>
      <c r="G34" s="37"/>
      <c r="H34" s="37"/>
      <c r="I34" s="37"/>
    </row>
    <row r="35" spans="1:9" ht="15">
      <c r="A35" s="40" t="s">
        <v>82</v>
      </c>
      <c r="B35" s="7" t="s">
        <v>35</v>
      </c>
      <c r="C35" s="8"/>
      <c r="D35" s="6"/>
      <c r="E35" s="37"/>
      <c r="F35" s="37"/>
      <c r="G35" s="37"/>
      <c r="H35" s="37"/>
      <c r="I35" s="37"/>
    </row>
    <row r="36" spans="1:9" ht="15">
      <c r="A36" s="40" t="s">
        <v>83</v>
      </c>
      <c r="B36" s="7" t="s">
        <v>88</v>
      </c>
      <c r="C36" s="8"/>
      <c r="D36" s="6"/>
      <c r="E36" s="37"/>
      <c r="F36" s="37"/>
      <c r="G36" s="37"/>
      <c r="H36" s="37"/>
      <c r="I36" s="37"/>
    </row>
    <row r="37" spans="1:9" ht="15">
      <c r="A37" s="40" t="s">
        <v>84</v>
      </c>
      <c r="B37" s="7" t="s">
        <v>91</v>
      </c>
      <c r="C37" s="8"/>
      <c r="D37" s="7">
        <v>2646.62</v>
      </c>
      <c r="E37" s="37"/>
      <c r="F37" s="37"/>
      <c r="G37" s="37"/>
      <c r="H37" s="37"/>
      <c r="I37" s="37"/>
    </row>
    <row r="38" spans="1:9" ht="15">
      <c r="A38" s="40" t="s">
        <v>85</v>
      </c>
      <c r="B38" s="7" t="s">
        <v>92</v>
      </c>
      <c r="C38" s="48"/>
      <c r="D38" s="6"/>
      <c r="E38" s="37"/>
      <c r="F38" s="37"/>
      <c r="G38" s="37"/>
      <c r="H38" s="37"/>
      <c r="I38" s="37"/>
    </row>
    <row r="39" spans="1:9" ht="15">
      <c r="A39" s="40" t="s">
        <v>86</v>
      </c>
      <c r="B39" s="7" t="s">
        <v>94</v>
      </c>
      <c r="C39" s="48"/>
      <c r="D39" s="6"/>
      <c r="E39" s="37"/>
      <c r="F39" s="37"/>
      <c r="G39" s="37"/>
      <c r="H39" s="37"/>
      <c r="I39" s="37"/>
    </row>
    <row r="40" spans="1:9" ht="15">
      <c r="A40" s="40" t="s">
        <v>87</v>
      </c>
      <c r="B40" s="7" t="s">
        <v>97</v>
      </c>
      <c r="C40" s="48"/>
      <c r="D40" s="6"/>
      <c r="E40" s="37"/>
      <c r="F40" s="37"/>
      <c r="G40" s="37"/>
      <c r="H40" s="37"/>
      <c r="I40" s="37"/>
    </row>
    <row r="41" spans="1:9" ht="15">
      <c r="A41" s="40" t="s">
        <v>93</v>
      </c>
      <c r="B41" s="7" t="s">
        <v>98</v>
      </c>
      <c r="C41" s="48"/>
      <c r="D41" s="6"/>
      <c r="E41" s="37"/>
      <c r="F41" s="37"/>
      <c r="G41" s="37"/>
      <c r="H41" s="37"/>
      <c r="I41" s="37"/>
    </row>
    <row r="42" spans="1:9" ht="15.75" thickBot="1">
      <c r="A42" s="40" t="s">
        <v>95</v>
      </c>
      <c r="B42" s="7" t="s">
        <v>102</v>
      </c>
      <c r="C42" s="95"/>
      <c r="D42" s="79"/>
      <c r="E42" s="37"/>
      <c r="F42" s="37"/>
      <c r="G42" s="37"/>
      <c r="H42" s="37"/>
      <c r="I42" s="37"/>
    </row>
    <row r="43" spans="1:9" ht="15.75" thickBot="1">
      <c r="A43" s="94"/>
      <c r="B43" s="96" t="s">
        <v>36</v>
      </c>
      <c r="C43" s="97">
        <f>SUM(C6:C42)</f>
        <v>14361.890000000001</v>
      </c>
      <c r="D43" s="67">
        <f>SUM(D6:D42)</f>
        <v>10749.38</v>
      </c>
      <c r="E43" s="37"/>
      <c r="F43" s="37"/>
      <c r="G43" s="37"/>
      <c r="H43" s="37"/>
      <c r="I43" s="37"/>
    </row>
    <row r="44" spans="1:9" ht="14.2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4.25">
      <c r="A45" s="37"/>
      <c r="B45" s="37"/>
      <c r="C45" s="37"/>
      <c r="D45" s="37"/>
      <c r="E45" s="37"/>
      <c r="F45" s="37"/>
      <c r="G45" s="37"/>
      <c r="H45" s="37"/>
      <c r="I45" s="37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5"/>
  <sheetViews>
    <sheetView view="pageBreakPreview" zoomScale="60" workbookViewId="0" topLeftCell="A1">
      <selection activeCell="D7" sqref="D7:D43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6.7109375" style="0" customWidth="1"/>
    <col min="4" max="4" width="15.57421875" style="0" customWidth="1"/>
    <col min="5" max="5" width="16.28125" style="0" customWidth="1"/>
    <col min="6" max="6" width="9.8515625" style="0" customWidth="1"/>
    <col min="7" max="7" width="14.57421875" style="0" customWidth="1"/>
  </cols>
  <sheetData>
    <row r="3" spans="1:7" ht="15">
      <c r="A3" s="121" t="s">
        <v>118</v>
      </c>
      <c r="B3" s="121"/>
      <c r="C3" s="121"/>
      <c r="D3" s="121"/>
      <c r="E3" s="121"/>
      <c r="F3" s="121"/>
      <c r="G3" s="121"/>
    </row>
    <row r="4" spans="1:7" ht="15">
      <c r="A4" s="35"/>
      <c r="B4" s="36"/>
      <c r="C4" s="36"/>
      <c r="D4" s="35"/>
      <c r="E4" s="35"/>
      <c r="F4" s="35"/>
      <c r="G4" s="37"/>
    </row>
    <row r="5" spans="1:7" ht="15" thickBot="1">
      <c r="A5" s="37"/>
      <c r="B5" s="37"/>
      <c r="C5" s="38"/>
      <c r="D5" s="37"/>
      <c r="E5" s="39"/>
      <c r="F5" s="37"/>
      <c r="G5" s="37"/>
    </row>
    <row r="6" spans="1:7" ht="30.75" thickBot="1">
      <c r="A6" s="87" t="s">
        <v>0</v>
      </c>
      <c r="B6" s="88" t="s">
        <v>1</v>
      </c>
      <c r="C6" s="89" t="s">
        <v>37</v>
      </c>
      <c r="D6" s="89" t="s">
        <v>38</v>
      </c>
      <c r="E6" s="90" t="s">
        <v>39</v>
      </c>
      <c r="F6" s="37"/>
      <c r="G6" s="37"/>
    </row>
    <row r="7" spans="1:7" ht="15">
      <c r="A7" s="83" t="s">
        <v>80</v>
      </c>
      <c r="B7" s="84" t="s">
        <v>6</v>
      </c>
      <c r="C7" s="85">
        <v>3791.89</v>
      </c>
      <c r="D7" s="85">
        <v>3030.37</v>
      </c>
      <c r="E7" s="86">
        <f>C7+D7</f>
        <v>6822.26</v>
      </c>
      <c r="F7" s="37"/>
      <c r="G7" s="37"/>
    </row>
    <row r="8" spans="1:7" ht="15">
      <c r="A8" s="40" t="s">
        <v>53</v>
      </c>
      <c r="B8" s="7" t="s">
        <v>40</v>
      </c>
      <c r="C8" s="6">
        <v>3137.9</v>
      </c>
      <c r="D8" s="6">
        <v>2510.16</v>
      </c>
      <c r="E8" s="86">
        <f aca="true" t="shared" si="0" ref="E8:E44">C8+D8</f>
        <v>5648.0599999999995</v>
      </c>
      <c r="F8" s="37"/>
      <c r="G8" s="37"/>
    </row>
    <row r="9" spans="1:7" ht="15">
      <c r="A9" s="40" t="s">
        <v>54</v>
      </c>
      <c r="B9" s="7" t="s">
        <v>8</v>
      </c>
      <c r="C9" s="3">
        <v>4154.49</v>
      </c>
      <c r="D9" s="6">
        <v>3323.57</v>
      </c>
      <c r="E9" s="86">
        <f t="shared" si="0"/>
        <v>7478.0599999999995</v>
      </c>
      <c r="F9" s="37"/>
      <c r="G9" s="37"/>
    </row>
    <row r="10" spans="1:7" ht="15">
      <c r="A10" s="40" t="s">
        <v>55</v>
      </c>
      <c r="B10" s="7" t="s">
        <v>9</v>
      </c>
      <c r="C10" s="6">
        <v>723.23</v>
      </c>
      <c r="D10" s="6">
        <v>578.63</v>
      </c>
      <c r="E10" s="86">
        <f t="shared" si="0"/>
        <v>1301.8600000000001</v>
      </c>
      <c r="F10" s="37"/>
      <c r="G10" s="37"/>
    </row>
    <row r="11" spans="1:7" ht="15">
      <c r="A11" s="40" t="s">
        <v>56</v>
      </c>
      <c r="B11" s="7" t="s">
        <v>10</v>
      </c>
      <c r="C11" s="6">
        <v>3272.82</v>
      </c>
      <c r="D11" s="6">
        <v>2617.01</v>
      </c>
      <c r="E11" s="86">
        <f t="shared" si="0"/>
        <v>5889.83</v>
      </c>
      <c r="F11" s="37"/>
      <c r="G11" s="37"/>
    </row>
    <row r="12" spans="1:7" ht="15">
      <c r="A12" s="40" t="s">
        <v>57</v>
      </c>
      <c r="B12" s="7" t="s">
        <v>11</v>
      </c>
      <c r="C12" s="6">
        <v>1727.72</v>
      </c>
      <c r="D12" s="6">
        <v>1382.21</v>
      </c>
      <c r="E12" s="86">
        <f t="shared" si="0"/>
        <v>3109.9300000000003</v>
      </c>
      <c r="F12" s="37"/>
      <c r="G12" s="37"/>
    </row>
    <row r="13" spans="1:7" ht="15">
      <c r="A13" s="40" t="s">
        <v>58</v>
      </c>
      <c r="B13" s="7" t="s">
        <v>12</v>
      </c>
      <c r="C13" s="6">
        <v>1205.29</v>
      </c>
      <c r="D13" s="6">
        <v>964.31</v>
      </c>
      <c r="E13" s="86">
        <f t="shared" si="0"/>
        <v>2169.6</v>
      </c>
      <c r="F13" s="37"/>
      <c r="G13" s="37"/>
    </row>
    <row r="14" spans="1:7" ht="15">
      <c r="A14" s="40" t="s">
        <v>59</v>
      </c>
      <c r="B14" s="7" t="s">
        <v>13</v>
      </c>
      <c r="C14" s="6">
        <v>5557.81</v>
      </c>
      <c r="D14" s="6">
        <v>4446.36</v>
      </c>
      <c r="E14" s="86">
        <f t="shared" si="0"/>
        <v>10004.17</v>
      </c>
      <c r="F14" s="37"/>
      <c r="G14" s="37"/>
    </row>
    <row r="15" spans="1:7" ht="15">
      <c r="A15" s="40" t="s">
        <v>60</v>
      </c>
      <c r="B15" s="7" t="s">
        <v>14</v>
      </c>
      <c r="C15" s="6">
        <v>5171.61</v>
      </c>
      <c r="D15" s="6">
        <v>4137.6</v>
      </c>
      <c r="E15" s="86">
        <f t="shared" si="0"/>
        <v>9309.21</v>
      </c>
      <c r="F15" s="37"/>
      <c r="G15" s="37"/>
    </row>
    <row r="16" spans="1:7" ht="15">
      <c r="A16" s="40" t="s">
        <v>61</v>
      </c>
      <c r="B16" s="7" t="s">
        <v>15</v>
      </c>
      <c r="C16" s="6">
        <v>362.8</v>
      </c>
      <c r="D16" s="6">
        <v>290.25</v>
      </c>
      <c r="E16" s="86">
        <f t="shared" si="0"/>
        <v>653.05</v>
      </c>
      <c r="F16" s="37"/>
      <c r="G16" s="37"/>
    </row>
    <row r="17" spans="1:7" ht="15">
      <c r="A17" s="40" t="s">
        <v>62</v>
      </c>
      <c r="B17" s="7" t="s">
        <v>16</v>
      </c>
      <c r="C17" s="6">
        <v>3321.19</v>
      </c>
      <c r="D17" s="6">
        <v>2666.93</v>
      </c>
      <c r="E17" s="86">
        <f t="shared" si="0"/>
        <v>5988.12</v>
      </c>
      <c r="F17" s="37"/>
      <c r="G17" s="37"/>
    </row>
    <row r="18" spans="1:7" ht="15">
      <c r="A18" s="40" t="s">
        <v>63</v>
      </c>
      <c r="B18" s="7" t="s">
        <v>41</v>
      </c>
      <c r="C18" s="6">
        <v>9287.28</v>
      </c>
      <c r="D18" s="6">
        <v>7430.35</v>
      </c>
      <c r="E18" s="86">
        <f t="shared" si="0"/>
        <v>16717.63</v>
      </c>
      <c r="F18" s="37"/>
      <c r="G18" s="37"/>
    </row>
    <row r="19" spans="1:7" ht="15">
      <c r="A19" s="40" t="s">
        <v>64</v>
      </c>
      <c r="B19" s="7" t="s">
        <v>18</v>
      </c>
      <c r="C19" s="6">
        <v>4767.84</v>
      </c>
      <c r="D19" s="6">
        <v>3814.15</v>
      </c>
      <c r="E19" s="86">
        <f t="shared" si="0"/>
        <v>8581.99</v>
      </c>
      <c r="F19" s="37"/>
      <c r="G19" s="37"/>
    </row>
    <row r="20" spans="1:7" ht="15">
      <c r="A20" s="40" t="s">
        <v>65</v>
      </c>
      <c r="B20" s="7" t="s">
        <v>19</v>
      </c>
      <c r="C20" s="6">
        <v>855.53</v>
      </c>
      <c r="D20" s="6">
        <v>684.43</v>
      </c>
      <c r="E20" s="86">
        <f t="shared" si="0"/>
        <v>1539.96</v>
      </c>
      <c r="F20" s="37"/>
      <c r="G20" s="37"/>
    </row>
    <row r="21" spans="1:7" ht="15">
      <c r="A21" s="40" t="s">
        <v>66</v>
      </c>
      <c r="B21" s="7" t="s">
        <v>20</v>
      </c>
      <c r="C21" s="6">
        <v>2310.64</v>
      </c>
      <c r="D21" s="6">
        <v>1848.63</v>
      </c>
      <c r="E21" s="86">
        <f t="shared" si="0"/>
        <v>4159.27</v>
      </c>
      <c r="F21" s="37"/>
      <c r="G21" s="37"/>
    </row>
    <row r="22" spans="1:7" ht="15">
      <c r="A22" s="40" t="s">
        <v>67</v>
      </c>
      <c r="B22" s="7" t="s">
        <v>21</v>
      </c>
      <c r="C22" s="6">
        <v>3517.4</v>
      </c>
      <c r="D22" s="6">
        <v>2814.02</v>
      </c>
      <c r="E22" s="86">
        <f t="shared" si="0"/>
        <v>6331.42</v>
      </c>
      <c r="F22" s="37"/>
      <c r="G22" s="37"/>
    </row>
    <row r="23" spans="1:7" ht="15">
      <c r="A23" s="40" t="s">
        <v>68</v>
      </c>
      <c r="B23" s="7" t="s">
        <v>22</v>
      </c>
      <c r="C23" s="6">
        <v>450.36</v>
      </c>
      <c r="D23" s="6">
        <v>360.12</v>
      </c>
      <c r="E23" s="86">
        <f t="shared" si="0"/>
        <v>810.48</v>
      </c>
      <c r="F23" s="37"/>
      <c r="G23" s="37"/>
    </row>
    <row r="24" spans="1:7" ht="15">
      <c r="A24" s="40" t="s">
        <v>69</v>
      </c>
      <c r="B24" s="7" t="s">
        <v>23</v>
      </c>
      <c r="C24" s="6">
        <v>290.76</v>
      </c>
      <c r="D24" s="6">
        <v>232.62</v>
      </c>
      <c r="E24" s="86">
        <f t="shared" si="0"/>
        <v>523.38</v>
      </c>
      <c r="F24" s="37"/>
      <c r="G24" s="37"/>
    </row>
    <row r="25" spans="1:7" ht="15">
      <c r="A25" s="40" t="s">
        <v>70</v>
      </c>
      <c r="B25" s="7" t="s">
        <v>24</v>
      </c>
      <c r="C25" s="6">
        <v>1555.61</v>
      </c>
      <c r="D25" s="6">
        <v>1244.5</v>
      </c>
      <c r="E25" s="86">
        <f t="shared" si="0"/>
        <v>2800.1099999999997</v>
      </c>
      <c r="F25" s="37"/>
      <c r="G25" s="37"/>
    </row>
    <row r="26" spans="1:7" ht="15">
      <c r="A26" s="40" t="s">
        <v>71</v>
      </c>
      <c r="B26" s="7" t="s">
        <v>25</v>
      </c>
      <c r="C26" s="6">
        <v>2175.45</v>
      </c>
      <c r="D26" s="6">
        <v>1740.26</v>
      </c>
      <c r="E26" s="86">
        <f t="shared" si="0"/>
        <v>3915.71</v>
      </c>
      <c r="F26" s="37"/>
      <c r="G26" s="37"/>
    </row>
    <row r="27" spans="1:7" ht="15">
      <c r="A27" s="40" t="s">
        <v>72</v>
      </c>
      <c r="B27" s="7" t="s">
        <v>26</v>
      </c>
      <c r="C27" s="6">
        <v>5676.93</v>
      </c>
      <c r="D27" s="6">
        <v>4542.77</v>
      </c>
      <c r="E27" s="86">
        <f t="shared" si="0"/>
        <v>10219.7</v>
      </c>
      <c r="F27" s="37"/>
      <c r="G27" s="37"/>
    </row>
    <row r="28" spans="1:7" ht="15">
      <c r="A28" s="40" t="s">
        <v>73</v>
      </c>
      <c r="B28" s="7" t="s">
        <v>27</v>
      </c>
      <c r="C28" s="6">
        <v>882.22</v>
      </c>
      <c r="D28" s="6">
        <v>705.72</v>
      </c>
      <c r="E28" s="86">
        <f t="shared" si="0"/>
        <v>1587.94</v>
      </c>
      <c r="F28" s="37"/>
      <c r="G28" s="37"/>
    </row>
    <row r="29" spans="1:7" ht="15">
      <c r="A29" s="40" t="s">
        <v>74</v>
      </c>
      <c r="B29" s="7" t="s">
        <v>28</v>
      </c>
      <c r="C29" s="6">
        <v>1844.89</v>
      </c>
      <c r="D29" s="6">
        <v>1475.8</v>
      </c>
      <c r="E29" s="86">
        <f t="shared" si="0"/>
        <v>3320.69</v>
      </c>
      <c r="F29" s="37"/>
      <c r="G29" s="37"/>
    </row>
    <row r="30" spans="1:8" ht="15">
      <c r="A30" s="40" t="s">
        <v>75</v>
      </c>
      <c r="B30" s="7" t="s">
        <v>29</v>
      </c>
      <c r="C30" s="6">
        <v>7856.59</v>
      </c>
      <c r="D30" s="6">
        <v>6260.07</v>
      </c>
      <c r="E30" s="86">
        <f t="shared" si="0"/>
        <v>14116.66</v>
      </c>
      <c r="F30" s="37"/>
      <c r="G30" s="37"/>
      <c r="H30" s="3"/>
    </row>
    <row r="31" spans="1:7" ht="15">
      <c r="A31" s="40" t="s">
        <v>76</v>
      </c>
      <c r="B31" s="7" t="s">
        <v>30</v>
      </c>
      <c r="C31" s="6">
        <v>239.83</v>
      </c>
      <c r="D31" s="6">
        <v>191.87</v>
      </c>
      <c r="E31" s="86">
        <f t="shared" si="0"/>
        <v>431.70000000000005</v>
      </c>
      <c r="F31" s="37"/>
      <c r="G31" s="37"/>
    </row>
    <row r="32" spans="1:7" ht="15">
      <c r="A32" s="40" t="s">
        <v>77</v>
      </c>
      <c r="B32" s="7" t="s">
        <v>31</v>
      </c>
      <c r="C32" s="6">
        <v>1962.73</v>
      </c>
      <c r="D32" s="6">
        <v>1570.04</v>
      </c>
      <c r="E32" s="86">
        <f t="shared" si="0"/>
        <v>3532.77</v>
      </c>
      <c r="F32" s="37"/>
      <c r="G32" s="37"/>
    </row>
    <row r="33" spans="1:7" ht="15">
      <c r="A33" s="40" t="s">
        <v>78</v>
      </c>
      <c r="B33" s="7" t="s">
        <v>32</v>
      </c>
      <c r="C33" s="6">
        <v>2274.9</v>
      </c>
      <c r="D33" s="6">
        <v>1820.13</v>
      </c>
      <c r="E33" s="86">
        <f t="shared" si="0"/>
        <v>4095.03</v>
      </c>
      <c r="F33" s="37"/>
      <c r="G33" s="37"/>
    </row>
    <row r="34" spans="1:7" ht="15">
      <c r="A34" s="40" t="s">
        <v>79</v>
      </c>
      <c r="B34" s="7" t="s">
        <v>33</v>
      </c>
      <c r="C34" s="6">
        <v>4204.82</v>
      </c>
      <c r="D34" s="6">
        <v>3363.97</v>
      </c>
      <c r="E34" s="86">
        <f t="shared" si="0"/>
        <v>7568.789999999999</v>
      </c>
      <c r="F34" s="37"/>
      <c r="G34" s="37"/>
    </row>
    <row r="35" spans="1:7" ht="15">
      <c r="A35" s="40" t="s">
        <v>81</v>
      </c>
      <c r="B35" s="7" t="s">
        <v>34</v>
      </c>
      <c r="C35" s="6">
        <v>8387.72</v>
      </c>
      <c r="D35" s="6">
        <v>6710.46</v>
      </c>
      <c r="E35" s="86">
        <f t="shared" si="0"/>
        <v>15098.18</v>
      </c>
      <c r="F35" s="37"/>
      <c r="G35" s="37"/>
    </row>
    <row r="36" spans="1:7" ht="15">
      <c r="A36" s="40" t="s">
        <v>82</v>
      </c>
      <c r="B36" s="7" t="s">
        <v>35</v>
      </c>
      <c r="C36" s="6">
        <v>1243.55</v>
      </c>
      <c r="D36" s="6">
        <v>994.9</v>
      </c>
      <c r="E36" s="86">
        <f t="shared" si="0"/>
        <v>2238.45</v>
      </c>
      <c r="F36" s="37"/>
      <c r="G36" s="37"/>
    </row>
    <row r="37" spans="1:7" ht="15">
      <c r="A37" s="40" t="s">
        <v>83</v>
      </c>
      <c r="B37" s="7" t="s">
        <v>88</v>
      </c>
      <c r="C37" s="6">
        <v>282.51</v>
      </c>
      <c r="D37" s="6">
        <v>226.03</v>
      </c>
      <c r="E37" s="86">
        <f t="shared" si="0"/>
        <v>508.53999999999996</v>
      </c>
      <c r="F37" s="37"/>
      <c r="G37" s="37"/>
    </row>
    <row r="38" spans="1:7" ht="15">
      <c r="A38" s="40" t="s">
        <v>84</v>
      </c>
      <c r="B38" s="7" t="s">
        <v>91</v>
      </c>
      <c r="C38" s="6">
        <v>2517.42</v>
      </c>
      <c r="D38" s="6">
        <v>2013.9</v>
      </c>
      <c r="E38" s="86">
        <f t="shared" si="0"/>
        <v>4531.32</v>
      </c>
      <c r="F38" s="37"/>
      <c r="G38" s="37"/>
    </row>
    <row r="39" spans="1:7" ht="15">
      <c r="A39" s="40" t="s">
        <v>85</v>
      </c>
      <c r="B39" s="7" t="s">
        <v>92</v>
      </c>
      <c r="C39" s="6">
        <v>4494.04</v>
      </c>
      <c r="D39" s="6">
        <v>3594.96</v>
      </c>
      <c r="E39" s="86">
        <f t="shared" si="0"/>
        <v>8089</v>
      </c>
      <c r="F39" s="37"/>
      <c r="G39" s="37"/>
    </row>
    <row r="40" spans="1:7" ht="15">
      <c r="A40" s="40" t="s">
        <v>86</v>
      </c>
      <c r="B40" s="7" t="s">
        <v>94</v>
      </c>
      <c r="C40" s="6">
        <v>499.22</v>
      </c>
      <c r="D40" s="6">
        <v>399.39</v>
      </c>
      <c r="E40" s="86">
        <f t="shared" si="0"/>
        <v>898.61</v>
      </c>
      <c r="F40" s="37"/>
      <c r="G40" s="37"/>
    </row>
    <row r="41" spans="1:7" ht="15">
      <c r="A41" s="40" t="s">
        <v>87</v>
      </c>
      <c r="B41" s="7" t="s">
        <v>97</v>
      </c>
      <c r="C41" s="6">
        <v>1566.31</v>
      </c>
      <c r="D41" s="6">
        <v>1253.06</v>
      </c>
      <c r="E41" s="86">
        <f t="shared" si="0"/>
        <v>2819.37</v>
      </c>
      <c r="F41" s="37"/>
      <c r="G41" s="37"/>
    </row>
    <row r="42" spans="1:7" ht="15">
      <c r="A42" s="40" t="s">
        <v>93</v>
      </c>
      <c r="B42" s="7" t="s">
        <v>98</v>
      </c>
      <c r="C42" s="6">
        <v>174.43</v>
      </c>
      <c r="D42" s="6">
        <v>139.52</v>
      </c>
      <c r="E42" s="86">
        <f t="shared" si="0"/>
        <v>313.95000000000005</v>
      </c>
      <c r="F42" s="37"/>
      <c r="G42" s="37"/>
    </row>
    <row r="43" spans="1:7" ht="15.75" thickBot="1">
      <c r="A43" s="40" t="s">
        <v>95</v>
      </c>
      <c r="B43" s="7" t="s">
        <v>102</v>
      </c>
      <c r="C43" s="79">
        <v>1594.22</v>
      </c>
      <c r="D43" s="79">
        <v>1275.49</v>
      </c>
      <c r="E43" s="116">
        <f>C43+D43</f>
        <v>2869.71</v>
      </c>
      <c r="F43" s="37"/>
      <c r="G43" s="37"/>
    </row>
    <row r="44" spans="1:7" ht="15.75" thickBot="1">
      <c r="A44" s="80"/>
      <c r="B44" s="81" t="s">
        <v>36</v>
      </c>
      <c r="C44" s="82">
        <f>SUM(C7:C43)</f>
        <v>103339.94999999998</v>
      </c>
      <c r="D44" s="82">
        <f>SUM(D7:D43)</f>
        <v>82654.56000000001</v>
      </c>
      <c r="E44" s="117">
        <f t="shared" si="0"/>
        <v>185994.51</v>
      </c>
      <c r="F44" s="37"/>
      <c r="G44" s="37"/>
    </row>
    <row r="45" spans="1:7" ht="14.25">
      <c r="A45" s="37"/>
      <c r="B45" s="37"/>
      <c r="C45" s="1"/>
      <c r="D45" s="1"/>
      <c r="E45" s="41"/>
      <c r="F45" s="37"/>
      <c r="G45" s="37"/>
    </row>
    <row r="47" ht="12.75">
      <c r="D47" s="3"/>
    </row>
    <row r="48" ht="12.75">
      <c r="C48" s="3"/>
    </row>
    <row r="55" ht="12.75">
      <c r="C55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1"/>
  <sheetViews>
    <sheetView workbookViewId="0" topLeftCell="A1">
      <selection activeCell="C6" sqref="C6:C42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0.140625" style="0" bestFit="1" customWidth="1"/>
  </cols>
  <sheetData>
    <row r="3" spans="1:7" ht="15">
      <c r="A3" s="122" t="s">
        <v>119</v>
      </c>
      <c r="B3" s="122"/>
      <c r="C3" s="122"/>
      <c r="D3" s="122"/>
      <c r="E3" s="122"/>
      <c r="F3" s="122"/>
      <c r="G3" s="122"/>
    </row>
    <row r="4" spans="1:7" ht="14.25">
      <c r="A4" s="37"/>
      <c r="B4" s="37"/>
      <c r="C4" s="39"/>
      <c r="D4" s="1"/>
      <c r="E4" s="1"/>
      <c r="F4" s="37"/>
      <c r="G4" s="37"/>
    </row>
    <row r="5" spans="1:7" ht="30">
      <c r="A5" s="50" t="s">
        <v>0</v>
      </c>
      <c r="B5" s="50" t="s">
        <v>1</v>
      </c>
      <c r="C5" s="52" t="s">
        <v>42</v>
      </c>
      <c r="D5" s="1"/>
      <c r="E5" s="1"/>
      <c r="F5" s="37"/>
      <c r="G5" s="37"/>
    </row>
    <row r="6" spans="1:7" ht="15">
      <c r="A6" s="40" t="s">
        <v>80</v>
      </c>
      <c r="B6" s="7" t="s">
        <v>6</v>
      </c>
      <c r="C6" s="8">
        <v>15572.68</v>
      </c>
      <c r="D6" s="1"/>
      <c r="E6" s="1"/>
      <c r="F6" s="37"/>
      <c r="G6" s="37"/>
    </row>
    <row r="7" spans="1:7" ht="15">
      <c r="A7" s="40" t="s">
        <v>53</v>
      </c>
      <c r="B7" s="7" t="s">
        <v>40</v>
      </c>
      <c r="C7" s="8">
        <v>5743.49</v>
      </c>
      <c r="D7" s="1"/>
      <c r="E7" s="1"/>
      <c r="F7" s="37"/>
      <c r="G7" s="37"/>
    </row>
    <row r="8" spans="1:7" ht="15">
      <c r="A8" s="40" t="s">
        <v>54</v>
      </c>
      <c r="B8" s="7" t="s">
        <v>8</v>
      </c>
      <c r="C8" s="8">
        <v>8138.11</v>
      </c>
      <c r="D8" s="1"/>
      <c r="E8" s="1"/>
      <c r="F8" s="37"/>
      <c r="G8" s="37"/>
    </row>
    <row r="9" spans="1:7" ht="15">
      <c r="A9" s="40" t="s">
        <v>55</v>
      </c>
      <c r="B9" s="7" t="s">
        <v>9</v>
      </c>
      <c r="C9" s="8">
        <v>3350.89</v>
      </c>
      <c r="D9" s="1"/>
      <c r="E9" s="1"/>
      <c r="F9" s="37"/>
      <c r="G9" s="37"/>
    </row>
    <row r="10" spans="1:7" ht="15">
      <c r="A10" s="40" t="s">
        <v>56</v>
      </c>
      <c r="B10" s="7" t="s">
        <v>10</v>
      </c>
      <c r="C10" s="8">
        <v>1311.15</v>
      </c>
      <c r="D10" s="1"/>
      <c r="E10" s="1"/>
      <c r="F10" s="37"/>
      <c r="G10" s="37"/>
    </row>
    <row r="11" spans="1:7" ht="15">
      <c r="A11" s="40" t="s">
        <v>57</v>
      </c>
      <c r="B11" s="7" t="s">
        <v>11</v>
      </c>
      <c r="C11" s="8">
        <v>5673.73</v>
      </c>
      <c r="D11" s="1"/>
      <c r="E11" s="1"/>
      <c r="F11" s="37"/>
      <c r="G11" s="37"/>
    </row>
    <row r="12" spans="1:7" ht="15">
      <c r="A12" s="40" t="s">
        <v>58</v>
      </c>
      <c r="B12" s="7" t="s">
        <v>12</v>
      </c>
      <c r="C12" s="8">
        <v>2853.84</v>
      </c>
      <c r="D12" s="1"/>
      <c r="E12" s="1"/>
      <c r="F12" s="37"/>
      <c r="G12" s="37"/>
    </row>
    <row r="13" spans="1:7" ht="15">
      <c r="A13" s="40" t="s">
        <v>59</v>
      </c>
      <c r="B13" s="7" t="s">
        <v>13</v>
      </c>
      <c r="C13" s="8">
        <v>19232.95</v>
      </c>
      <c r="D13" s="1"/>
      <c r="E13" s="1"/>
      <c r="F13" s="37"/>
      <c r="G13" s="37"/>
    </row>
    <row r="14" spans="1:7" ht="15">
      <c r="A14" s="40" t="s">
        <v>60</v>
      </c>
      <c r="B14" s="7" t="s">
        <v>14</v>
      </c>
      <c r="C14" s="8">
        <v>15252.26</v>
      </c>
      <c r="D14" s="1"/>
      <c r="E14" s="1"/>
      <c r="F14" s="37"/>
      <c r="G14" s="37"/>
    </row>
    <row r="15" spans="1:7" ht="15">
      <c r="A15" s="40" t="s">
        <v>61</v>
      </c>
      <c r="B15" s="7" t="s">
        <v>15</v>
      </c>
      <c r="C15" s="8">
        <v>12188.96</v>
      </c>
      <c r="D15" s="1"/>
      <c r="E15" s="1"/>
      <c r="F15" s="37"/>
      <c r="G15" s="37"/>
    </row>
    <row r="16" spans="1:7" ht="15">
      <c r="A16" s="40" t="s">
        <v>62</v>
      </c>
      <c r="B16" s="7" t="s">
        <v>16</v>
      </c>
      <c r="C16" s="8">
        <v>4835.68</v>
      </c>
      <c r="D16" s="1"/>
      <c r="E16" s="1"/>
      <c r="F16" s="37"/>
      <c r="G16" s="37"/>
    </row>
    <row r="17" spans="1:7" ht="15">
      <c r="A17" s="40" t="s">
        <v>63</v>
      </c>
      <c r="B17" s="7" t="s">
        <v>41</v>
      </c>
      <c r="C17" s="8">
        <v>17260.59</v>
      </c>
      <c r="D17" s="1"/>
      <c r="E17" s="1"/>
      <c r="F17" s="37"/>
      <c r="G17" s="37"/>
    </row>
    <row r="18" spans="1:7" ht="15">
      <c r="A18" s="40" t="s">
        <v>64</v>
      </c>
      <c r="B18" s="7" t="s">
        <v>18</v>
      </c>
      <c r="C18" s="8">
        <v>3880.05</v>
      </c>
      <c r="D18" s="1"/>
      <c r="E18" s="1"/>
      <c r="F18" s="37"/>
      <c r="G18" s="37"/>
    </row>
    <row r="19" spans="1:7" ht="15">
      <c r="A19" s="40" t="s">
        <v>65</v>
      </c>
      <c r="B19" s="7" t="s">
        <v>19</v>
      </c>
      <c r="C19" s="8">
        <v>3178.29</v>
      </c>
      <c r="D19" s="1"/>
      <c r="E19" s="1"/>
      <c r="F19" s="37"/>
      <c r="G19" s="37"/>
    </row>
    <row r="20" spans="1:7" ht="15">
      <c r="A20" s="40" t="s">
        <v>66</v>
      </c>
      <c r="B20" s="7" t="s">
        <v>20</v>
      </c>
      <c r="C20" s="8">
        <v>10658.43</v>
      </c>
      <c r="D20" s="1"/>
      <c r="E20" s="1"/>
      <c r="F20" s="37"/>
      <c r="G20" s="37"/>
    </row>
    <row r="21" spans="1:7" ht="15">
      <c r="A21" s="40" t="s">
        <v>67</v>
      </c>
      <c r="B21" s="7" t="s">
        <v>21</v>
      </c>
      <c r="C21" s="8">
        <v>2205.82</v>
      </c>
      <c r="D21" s="1"/>
      <c r="E21" s="1"/>
      <c r="F21" s="37"/>
      <c r="G21" s="37"/>
    </row>
    <row r="22" spans="1:7" ht="15">
      <c r="A22" s="40" t="s">
        <v>68</v>
      </c>
      <c r="B22" s="7" t="s">
        <v>22</v>
      </c>
      <c r="C22" s="8">
        <v>873.51</v>
      </c>
      <c r="D22" s="1"/>
      <c r="E22" s="1"/>
      <c r="F22" s="37"/>
      <c r="G22" s="37"/>
    </row>
    <row r="23" spans="1:7" ht="15">
      <c r="A23" s="40" t="s">
        <v>69</v>
      </c>
      <c r="B23" s="7" t="s">
        <v>23</v>
      </c>
      <c r="C23" s="8">
        <v>1258.05</v>
      </c>
      <c r="D23" s="1"/>
      <c r="E23" s="1"/>
      <c r="F23" s="37"/>
      <c r="G23" s="37"/>
    </row>
    <row r="24" spans="1:7" ht="15">
      <c r="A24" s="40" t="s">
        <v>70</v>
      </c>
      <c r="B24" s="7" t="s">
        <v>24</v>
      </c>
      <c r="C24" s="8">
        <v>2392.73</v>
      </c>
      <c r="D24" s="1"/>
      <c r="E24" s="1"/>
      <c r="F24" s="37"/>
      <c r="G24" s="37"/>
    </row>
    <row r="25" spans="1:7" ht="15">
      <c r="A25" s="40" t="s">
        <v>71</v>
      </c>
      <c r="B25" s="7" t="s">
        <v>25</v>
      </c>
      <c r="C25" s="8">
        <v>6476.08</v>
      </c>
      <c r="D25" s="1"/>
      <c r="E25" s="1"/>
      <c r="F25" s="37"/>
      <c r="G25" s="37"/>
    </row>
    <row r="26" spans="1:7" ht="15">
      <c r="A26" s="40" t="s">
        <v>72</v>
      </c>
      <c r="B26" s="7" t="s">
        <v>26</v>
      </c>
      <c r="C26" s="8">
        <v>10419.82</v>
      </c>
      <c r="D26" s="1"/>
      <c r="E26" s="1"/>
      <c r="F26" s="37"/>
      <c r="G26" s="37"/>
    </row>
    <row r="27" spans="1:7" ht="15">
      <c r="A27" s="40" t="s">
        <v>73</v>
      </c>
      <c r="B27" s="7" t="s">
        <v>27</v>
      </c>
      <c r="C27" s="8">
        <v>1929.57</v>
      </c>
      <c r="D27" s="1"/>
      <c r="E27" s="1"/>
      <c r="F27" s="37"/>
      <c r="G27" s="37"/>
    </row>
    <row r="28" spans="1:7" ht="15">
      <c r="A28" s="40" t="s">
        <v>74</v>
      </c>
      <c r="B28" s="7" t="s">
        <v>28</v>
      </c>
      <c r="C28" s="8">
        <v>829.07</v>
      </c>
      <c r="D28" s="1"/>
      <c r="E28" s="1"/>
      <c r="F28" s="37"/>
      <c r="G28" s="37"/>
    </row>
    <row r="29" spans="1:7" ht="15">
      <c r="A29" s="40" t="s">
        <v>75</v>
      </c>
      <c r="B29" s="7" t="s">
        <v>29</v>
      </c>
      <c r="C29" s="8">
        <v>26340.26</v>
      </c>
      <c r="D29" s="1"/>
      <c r="E29" s="1"/>
      <c r="F29" s="37"/>
      <c r="G29" s="37"/>
    </row>
    <row r="30" spans="1:7" ht="15">
      <c r="A30" s="40" t="s">
        <v>76</v>
      </c>
      <c r="B30" s="7" t="s">
        <v>30</v>
      </c>
      <c r="C30" s="8">
        <v>7938.89</v>
      </c>
      <c r="D30" s="1"/>
      <c r="E30" s="1"/>
      <c r="F30" s="37"/>
      <c r="G30" s="37"/>
    </row>
    <row r="31" spans="1:7" ht="15">
      <c r="A31" s="40" t="s">
        <v>77</v>
      </c>
      <c r="B31" s="7" t="s">
        <v>31</v>
      </c>
      <c r="C31" s="8">
        <v>6617.74</v>
      </c>
      <c r="D31" s="1"/>
      <c r="E31" s="1"/>
      <c r="F31" s="37"/>
      <c r="G31" s="37"/>
    </row>
    <row r="32" spans="1:7" ht="15">
      <c r="A32" s="40" t="s">
        <v>78</v>
      </c>
      <c r="B32" s="7" t="s">
        <v>32</v>
      </c>
      <c r="C32" s="8">
        <v>2063.95</v>
      </c>
      <c r="D32" s="1"/>
      <c r="E32" s="1"/>
      <c r="F32" s="37"/>
      <c r="G32" s="37"/>
    </row>
    <row r="33" spans="1:7" ht="15">
      <c r="A33" s="40" t="s">
        <v>79</v>
      </c>
      <c r="B33" s="7" t="s">
        <v>33</v>
      </c>
      <c r="C33" s="8">
        <v>13609.52</v>
      </c>
      <c r="D33" s="1"/>
      <c r="E33" s="1"/>
      <c r="F33" s="37"/>
      <c r="G33" s="37"/>
    </row>
    <row r="34" spans="1:7" ht="15">
      <c r="A34" s="40" t="s">
        <v>81</v>
      </c>
      <c r="B34" s="7" t="s">
        <v>34</v>
      </c>
      <c r="C34" s="8">
        <v>8223.48</v>
      </c>
      <c r="D34" s="1"/>
      <c r="E34" s="1"/>
      <c r="F34" s="37"/>
      <c r="G34" s="37"/>
    </row>
    <row r="35" spans="1:7" ht="15">
      <c r="A35" s="40" t="s">
        <v>82</v>
      </c>
      <c r="B35" s="7" t="s">
        <v>35</v>
      </c>
      <c r="C35" s="8">
        <v>1614.63</v>
      </c>
      <c r="D35" s="1"/>
      <c r="E35" s="1"/>
      <c r="F35" s="37"/>
      <c r="G35" s="37"/>
    </row>
    <row r="36" spans="1:7" ht="15">
      <c r="A36" s="40" t="s">
        <v>83</v>
      </c>
      <c r="B36" s="7" t="s">
        <v>88</v>
      </c>
      <c r="C36" s="8">
        <v>545.38</v>
      </c>
      <c r="D36" s="1"/>
      <c r="E36" s="1"/>
      <c r="F36" s="37"/>
      <c r="G36" s="37"/>
    </row>
    <row r="37" spans="1:7" ht="15">
      <c r="A37" s="40" t="s">
        <v>84</v>
      </c>
      <c r="B37" s="7" t="s">
        <v>91</v>
      </c>
      <c r="C37" s="8">
        <v>3606.62</v>
      </c>
      <c r="D37" s="1"/>
      <c r="E37" s="1"/>
      <c r="F37" s="37"/>
      <c r="G37" s="37"/>
    </row>
    <row r="38" spans="1:7" ht="15">
      <c r="A38" s="40" t="s">
        <v>85</v>
      </c>
      <c r="B38" s="7" t="s">
        <v>92</v>
      </c>
      <c r="C38" s="8">
        <v>11953.53</v>
      </c>
      <c r="D38" s="1"/>
      <c r="E38" s="1"/>
      <c r="F38" s="37"/>
      <c r="G38" s="37"/>
    </row>
    <row r="39" spans="1:7" ht="15">
      <c r="A39" s="40" t="s">
        <v>86</v>
      </c>
      <c r="B39" s="7" t="s">
        <v>94</v>
      </c>
      <c r="C39" s="8">
        <v>1638.4</v>
      </c>
      <c r="D39" s="1"/>
      <c r="E39" s="1"/>
      <c r="F39" s="37"/>
      <c r="G39" s="37"/>
    </row>
    <row r="40" spans="1:7" ht="15">
      <c r="A40" s="40" t="s">
        <v>87</v>
      </c>
      <c r="B40" s="7" t="s">
        <v>97</v>
      </c>
      <c r="C40" s="8">
        <v>925.18</v>
      </c>
      <c r="D40" s="1"/>
      <c r="E40" s="1"/>
      <c r="F40" s="37"/>
      <c r="G40" s="37"/>
    </row>
    <row r="41" spans="1:7" ht="15">
      <c r="A41" s="40" t="s">
        <v>93</v>
      </c>
      <c r="B41" s="7" t="s">
        <v>98</v>
      </c>
      <c r="C41" s="8">
        <v>592.6</v>
      </c>
      <c r="D41" s="1"/>
      <c r="E41" s="1"/>
      <c r="F41" s="37"/>
      <c r="G41" s="37"/>
    </row>
    <row r="42" spans="1:7" ht="15">
      <c r="A42" s="40" t="s">
        <v>95</v>
      </c>
      <c r="B42" s="7" t="s">
        <v>102</v>
      </c>
      <c r="C42" s="8">
        <v>683.89</v>
      </c>
      <c r="D42" s="1"/>
      <c r="E42" s="1"/>
      <c r="F42" s="37"/>
      <c r="G42" s="37"/>
    </row>
    <row r="43" spans="1:7" ht="15">
      <c r="A43" s="53"/>
      <c r="B43" s="7" t="s">
        <v>36</v>
      </c>
      <c r="C43" s="8">
        <f>SUM(C6:C42)</f>
        <v>241869.82000000004</v>
      </c>
      <c r="D43" s="1"/>
      <c r="E43" s="1"/>
      <c r="F43" s="37"/>
      <c r="G43" s="37"/>
    </row>
    <row r="44" spans="1:7" ht="14.25">
      <c r="A44" s="37"/>
      <c r="B44" s="37"/>
      <c r="C44" s="39"/>
      <c r="D44" s="1"/>
      <c r="E44" s="1"/>
      <c r="F44" s="37"/>
      <c r="G44" s="37"/>
    </row>
    <row r="45" spans="1:7" ht="14.25">
      <c r="A45" s="37"/>
      <c r="B45" s="37"/>
      <c r="C45" s="39"/>
      <c r="D45" s="1"/>
      <c r="E45" s="37"/>
      <c r="F45" s="37"/>
      <c r="G45" s="37"/>
    </row>
    <row r="47" spans="2:4" ht="12.75">
      <c r="B47" s="3"/>
      <c r="D47" s="5"/>
    </row>
    <row r="48" spans="3:4" ht="12.75">
      <c r="C48" s="3"/>
      <c r="D48" s="3"/>
    </row>
    <row r="51" ht="12.75">
      <c r="C51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48"/>
  <sheetViews>
    <sheetView workbookViewId="0" topLeftCell="A1">
      <selection activeCell="C7" sqref="C7:C43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4" spans="1:8" ht="12.75" customHeight="1">
      <c r="A4" s="123" t="s">
        <v>120</v>
      </c>
      <c r="B4" s="123"/>
      <c r="C4" s="123"/>
      <c r="D4" s="123"/>
      <c r="E4" s="123"/>
      <c r="F4" s="123"/>
      <c r="G4" s="123"/>
      <c r="H4" s="123"/>
    </row>
    <row r="5" spans="1:8" ht="14.25">
      <c r="A5" s="37"/>
      <c r="B5" s="37"/>
      <c r="C5" s="37"/>
      <c r="D5" s="42"/>
      <c r="E5" s="37"/>
      <c r="F5" s="37"/>
      <c r="G5" s="37"/>
      <c r="H5" s="37"/>
    </row>
    <row r="6" spans="1:8" ht="30">
      <c r="A6" s="50" t="s">
        <v>0</v>
      </c>
      <c r="B6" s="50" t="s">
        <v>1</v>
      </c>
      <c r="C6" s="51" t="s">
        <v>43</v>
      </c>
      <c r="D6" s="42"/>
      <c r="E6" s="37"/>
      <c r="F6" s="37"/>
      <c r="G6" s="37"/>
      <c r="H6" s="37"/>
    </row>
    <row r="7" spans="1:8" ht="15">
      <c r="A7" s="40" t="s">
        <v>80</v>
      </c>
      <c r="B7" s="7" t="s">
        <v>6</v>
      </c>
      <c r="C7" s="7">
        <v>13679.28</v>
      </c>
      <c r="D7" s="42"/>
      <c r="E7" s="37"/>
      <c r="F7" s="37"/>
      <c r="G7" s="37"/>
      <c r="H7" s="37"/>
    </row>
    <row r="8" spans="1:8" ht="15">
      <c r="A8" s="40" t="s">
        <v>53</v>
      </c>
      <c r="B8" s="7" t="s">
        <v>40</v>
      </c>
      <c r="C8" s="7"/>
      <c r="D8" s="42"/>
      <c r="E8" s="37"/>
      <c r="F8" s="37"/>
      <c r="G8" s="37"/>
      <c r="H8" s="37"/>
    </row>
    <row r="9" spans="1:8" ht="15">
      <c r="A9" s="40" t="s">
        <v>54</v>
      </c>
      <c r="B9" s="7" t="s">
        <v>8</v>
      </c>
      <c r="C9" s="7"/>
      <c r="D9" s="42"/>
      <c r="E9" s="37"/>
      <c r="F9" s="37"/>
      <c r="G9" s="37"/>
      <c r="H9" s="37"/>
    </row>
    <row r="10" spans="1:8" ht="15">
      <c r="A10" s="40" t="s">
        <v>55</v>
      </c>
      <c r="B10" s="7" t="s">
        <v>9</v>
      </c>
      <c r="C10" s="7">
        <v>3075.58</v>
      </c>
      <c r="D10" s="42"/>
      <c r="E10" s="37"/>
      <c r="F10" s="37"/>
      <c r="G10" s="37"/>
      <c r="H10" s="37"/>
    </row>
    <row r="11" spans="1:8" ht="15">
      <c r="A11" s="40" t="s">
        <v>56</v>
      </c>
      <c r="B11" s="7" t="s">
        <v>10</v>
      </c>
      <c r="C11" s="7"/>
      <c r="D11" s="42"/>
      <c r="E11" s="37"/>
      <c r="F11" s="37"/>
      <c r="G11" s="37"/>
      <c r="H11" s="37"/>
    </row>
    <row r="12" spans="1:8" ht="15">
      <c r="A12" s="40" t="s">
        <v>57</v>
      </c>
      <c r="B12" s="7" t="s">
        <v>11</v>
      </c>
      <c r="C12" s="7">
        <v>1983.37</v>
      </c>
      <c r="D12" s="42"/>
      <c r="E12" s="37"/>
      <c r="F12" s="37"/>
      <c r="G12" s="37"/>
      <c r="H12" s="37"/>
    </row>
    <row r="13" spans="1:8" ht="15">
      <c r="A13" s="40" t="s">
        <v>58</v>
      </c>
      <c r="B13" s="7" t="s">
        <v>12</v>
      </c>
      <c r="C13" s="7">
        <v>3264.16</v>
      </c>
      <c r="D13" s="42"/>
      <c r="E13" s="37"/>
      <c r="F13" s="37"/>
      <c r="G13" s="37"/>
      <c r="H13" s="37"/>
    </row>
    <row r="14" spans="1:8" ht="15">
      <c r="A14" s="40" t="s">
        <v>59</v>
      </c>
      <c r="B14" s="7" t="s">
        <v>13</v>
      </c>
      <c r="C14" s="7">
        <v>3917.52</v>
      </c>
      <c r="D14" s="42"/>
      <c r="E14" s="37"/>
      <c r="F14" s="37"/>
      <c r="G14" s="37"/>
      <c r="H14" s="37"/>
    </row>
    <row r="15" spans="1:8" ht="15">
      <c r="A15" s="40" t="s">
        <v>60</v>
      </c>
      <c r="B15" s="7" t="s">
        <v>14</v>
      </c>
      <c r="C15" s="7">
        <v>1402.21</v>
      </c>
      <c r="D15" s="42"/>
      <c r="E15" s="37"/>
      <c r="F15" s="37"/>
      <c r="G15" s="37"/>
      <c r="H15" s="37"/>
    </row>
    <row r="16" spans="1:8" ht="15">
      <c r="A16" s="40" t="s">
        <v>61</v>
      </c>
      <c r="B16" s="7" t="s">
        <v>15</v>
      </c>
      <c r="C16" s="7">
        <v>19788.86</v>
      </c>
      <c r="D16" s="42"/>
      <c r="E16" s="37"/>
      <c r="F16" s="37"/>
      <c r="G16" s="37"/>
      <c r="H16" s="37"/>
    </row>
    <row r="17" spans="1:8" ht="15">
      <c r="A17" s="40" t="s">
        <v>62</v>
      </c>
      <c r="B17" s="7" t="s">
        <v>16</v>
      </c>
      <c r="C17" s="7">
        <v>3404.17</v>
      </c>
      <c r="D17" s="42"/>
      <c r="E17" s="37"/>
      <c r="F17" s="37"/>
      <c r="G17" s="37"/>
      <c r="H17" s="37"/>
    </row>
    <row r="18" spans="1:8" ht="15">
      <c r="A18" s="40" t="s">
        <v>63</v>
      </c>
      <c r="B18" s="7" t="s">
        <v>41</v>
      </c>
      <c r="C18" s="7">
        <v>5180.87</v>
      </c>
      <c r="D18" s="42"/>
      <c r="E18" s="37"/>
      <c r="F18" s="37"/>
      <c r="G18" s="37"/>
      <c r="H18" s="37"/>
    </row>
    <row r="19" spans="1:8" ht="15">
      <c r="A19" s="40" t="s">
        <v>64</v>
      </c>
      <c r="B19" s="7" t="s">
        <v>18</v>
      </c>
      <c r="C19" s="7">
        <v>3034.53</v>
      </c>
      <c r="D19" s="42"/>
      <c r="E19" s="37"/>
      <c r="F19" s="37"/>
      <c r="G19" s="37"/>
      <c r="H19" s="37"/>
    </row>
    <row r="20" spans="1:8" ht="15">
      <c r="A20" s="40" t="s">
        <v>65</v>
      </c>
      <c r="B20" s="7" t="s">
        <v>19</v>
      </c>
      <c r="C20" s="7">
        <v>3657.09</v>
      </c>
      <c r="D20" s="42"/>
      <c r="E20" s="37"/>
      <c r="F20" s="37"/>
      <c r="G20" s="37"/>
      <c r="H20" s="37"/>
    </row>
    <row r="21" spans="1:8" ht="15">
      <c r="A21" s="40" t="s">
        <v>66</v>
      </c>
      <c r="B21" s="7" t="s">
        <v>20</v>
      </c>
      <c r="C21" s="7">
        <v>11939.65</v>
      </c>
      <c r="D21" s="42"/>
      <c r="E21" s="37"/>
      <c r="F21" s="37"/>
      <c r="G21" s="37"/>
      <c r="H21" s="37"/>
    </row>
    <row r="22" spans="1:8" ht="15">
      <c r="A22" s="40" t="s">
        <v>67</v>
      </c>
      <c r="B22" s="7" t="s">
        <v>21</v>
      </c>
      <c r="C22" s="7"/>
      <c r="D22" s="42"/>
      <c r="E22" s="37"/>
      <c r="F22" s="37"/>
      <c r="G22" s="37"/>
      <c r="H22" s="37"/>
    </row>
    <row r="23" spans="1:8" ht="15">
      <c r="A23" s="40" t="s">
        <v>68</v>
      </c>
      <c r="B23" s="7" t="s">
        <v>22</v>
      </c>
      <c r="C23" s="7"/>
      <c r="D23" s="42"/>
      <c r="E23" s="37"/>
      <c r="F23" s="37"/>
      <c r="G23" s="37"/>
      <c r="H23" s="37"/>
    </row>
    <row r="24" spans="1:8" ht="15">
      <c r="A24" s="40" t="s">
        <v>69</v>
      </c>
      <c r="B24" s="7" t="s">
        <v>23</v>
      </c>
      <c r="C24" s="7"/>
      <c r="D24" s="42"/>
      <c r="E24" s="37"/>
      <c r="F24" s="37"/>
      <c r="G24" s="37"/>
      <c r="H24" s="37"/>
    </row>
    <row r="25" spans="1:8" ht="15">
      <c r="A25" s="40" t="s">
        <v>70</v>
      </c>
      <c r="B25" s="7" t="s">
        <v>24</v>
      </c>
      <c r="C25" s="7"/>
      <c r="D25" s="42"/>
      <c r="E25" s="37"/>
      <c r="F25" s="37"/>
      <c r="G25" s="37"/>
      <c r="H25" s="37"/>
    </row>
    <row r="26" spans="1:8" ht="15">
      <c r="A26" s="40" t="s">
        <v>71</v>
      </c>
      <c r="B26" s="7" t="s">
        <v>25</v>
      </c>
      <c r="C26" s="7">
        <v>5492.81</v>
      </c>
      <c r="D26" s="42"/>
      <c r="E26" s="37"/>
      <c r="F26" s="37"/>
      <c r="G26" s="37"/>
      <c r="H26" s="37"/>
    </row>
    <row r="27" spans="1:8" ht="15">
      <c r="A27" s="40" t="s">
        <v>72</v>
      </c>
      <c r="B27" s="7" t="s">
        <v>26</v>
      </c>
      <c r="C27" s="7">
        <v>2268.73</v>
      </c>
      <c r="D27" s="42"/>
      <c r="E27" s="37"/>
      <c r="F27" s="37"/>
      <c r="G27" s="37"/>
      <c r="H27" s="37"/>
    </row>
    <row r="28" spans="1:8" ht="15">
      <c r="A28" s="40" t="s">
        <v>73</v>
      </c>
      <c r="B28" s="7" t="s">
        <v>27</v>
      </c>
      <c r="C28" s="7"/>
      <c r="D28" s="42"/>
      <c r="E28" s="37"/>
      <c r="F28" s="37"/>
      <c r="G28" s="37"/>
      <c r="H28" s="37"/>
    </row>
    <row r="29" spans="1:8" ht="15">
      <c r="A29" s="40" t="s">
        <v>74</v>
      </c>
      <c r="B29" s="7" t="s">
        <v>28</v>
      </c>
      <c r="C29" s="7"/>
      <c r="D29" s="42"/>
      <c r="E29" s="37"/>
      <c r="F29" s="37"/>
      <c r="G29" s="37"/>
      <c r="H29" s="37"/>
    </row>
    <row r="30" spans="1:8" ht="15">
      <c r="A30" s="40" t="s">
        <v>75</v>
      </c>
      <c r="B30" s="7" t="s">
        <v>29</v>
      </c>
      <c r="C30" s="7">
        <v>6183.53</v>
      </c>
      <c r="D30" s="42"/>
      <c r="E30" s="37"/>
      <c r="F30" s="37"/>
      <c r="G30" s="37"/>
      <c r="H30" s="37"/>
    </row>
    <row r="31" spans="1:8" ht="15">
      <c r="A31" s="40" t="s">
        <v>76</v>
      </c>
      <c r="B31" s="7" t="s">
        <v>30</v>
      </c>
      <c r="C31" s="7">
        <v>7328.37</v>
      </c>
      <c r="D31" s="42"/>
      <c r="E31" s="37"/>
      <c r="F31" s="37"/>
      <c r="G31" s="37"/>
      <c r="H31" s="37"/>
    </row>
    <row r="32" spans="1:8" ht="15">
      <c r="A32" s="40" t="s">
        <v>77</v>
      </c>
      <c r="B32" s="7" t="s">
        <v>31</v>
      </c>
      <c r="C32" s="7"/>
      <c r="D32" s="42"/>
      <c r="E32" s="37"/>
      <c r="F32" s="37"/>
      <c r="G32" s="37"/>
      <c r="H32" s="37"/>
    </row>
    <row r="33" spans="1:8" ht="15">
      <c r="A33" s="40" t="s">
        <v>78</v>
      </c>
      <c r="B33" s="7" t="s">
        <v>32</v>
      </c>
      <c r="C33" s="7"/>
      <c r="D33" s="42"/>
      <c r="E33" s="37"/>
      <c r="F33" s="37"/>
      <c r="G33" s="37"/>
      <c r="H33" s="37"/>
    </row>
    <row r="34" spans="1:8" ht="15">
      <c r="A34" s="40" t="s">
        <v>79</v>
      </c>
      <c r="B34" s="7" t="s">
        <v>33</v>
      </c>
      <c r="C34" s="7">
        <v>6897.44</v>
      </c>
      <c r="D34" s="42"/>
      <c r="E34" s="37"/>
      <c r="F34" s="37"/>
      <c r="G34" s="37"/>
      <c r="H34" s="37"/>
    </row>
    <row r="35" spans="1:8" ht="15">
      <c r="A35" s="40" t="s">
        <v>81</v>
      </c>
      <c r="B35" s="7" t="s">
        <v>34</v>
      </c>
      <c r="C35" s="7"/>
      <c r="D35" s="42"/>
      <c r="E35" s="37"/>
      <c r="F35" s="37"/>
      <c r="G35" s="37"/>
      <c r="H35" s="37"/>
    </row>
    <row r="36" spans="1:8" ht="15">
      <c r="A36" s="40" t="s">
        <v>82</v>
      </c>
      <c r="B36" s="7" t="s">
        <v>35</v>
      </c>
      <c r="C36" s="7">
        <v>545.91</v>
      </c>
      <c r="D36" s="42"/>
      <c r="E36" s="37"/>
      <c r="F36" s="37"/>
      <c r="G36" s="37"/>
      <c r="H36" s="37"/>
    </row>
    <row r="37" spans="1:8" ht="15">
      <c r="A37" s="40" t="s">
        <v>83</v>
      </c>
      <c r="B37" s="7" t="s">
        <v>88</v>
      </c>
      <c r="C37" s="7"/>
      <c r="D37" s="42"/>
      <c r="E37" s="37"/>
      <c r="F37" s="37"/>
      <c r="G37" s="37"/>
      <c r="H37" s="37"/>
    </row>
    <row r="38" spans="1:8" ht="15">
      <c r="A38" s="40" t="s">
        <v>84</v>
      </c>
      <c r="B38" s="7" t="s">
        <v>91</v>
      </c>
      <c r="C38" s="7">
        <v>4089.64</v>
      </c>
      <c r="D38" s="42"/>
      <c r="E38" s="37"/>
      <c r="F38" s="37"/>
      <c r="G38" s="37"/>
      <c r="H38" s="37"/>
    </row>
    <row r="39" spans="1:8" ht="15">
      <c r="A39" s="40" t="s">
        <v>85</v>
      </c>
      <c r="B39" s="7" t="s">
        <v>92</v>
      </c>
      <c r="C39" s="7">
        <v>3792.94</v>
      </c>
      <c r="D39" s="42"/>
      <c r="E39" s="37"/>
      <c r="F39" s="37"/>
      <c r="G39" s="37"/>
      <c r="H39" s="37"/>
    </row>
    <row r="40" spans="1:8" ht="15">
      <c r="A40" s="40" t="s">
        <v>86</v>
      </c>
      <c r="B40" s="7" t="s">
        <v>94</v>
      </c>
      <c r="C40" s="7"/>
      <c r="D40" s="42"/>
      <c r="E40" s="37"/>
      <c r="F40" s="37"/>
      <c r="G40" s="37"/>
      <c r="H40" s="37"/>
    </row>
    <row r="41" spans="1:8" ht="15">
      <c r="A41" s="40" t="s">
        <v>87</v>
      </c>
      <c r="B41" s="7" t="s">
        <v>97</v>
      </c>
      <c r="C41" s="7"/>
      <c r="D41" s="42"/>
      <c r="E41" s="37"/>
      <c r="F41" s="37"/>
      <c r="G41" s="37"/>
      <c r="H41" s="37"/>
    </row>
    <row r="42" spans="1:8" ht="15">
      <c r="A42" s="40" t="s">
        <v>93</v>
      </c>
      <c r="B42" s="7" t="s">
        <v>98</v>
      </c>
      <c r="C42" s="7"/>
      <c r="D42" s="42"/>
      <c r="E42" s="37"/>
      <c r="F42" s="37"/>
      <c r="G42" s="37"/>
      <c r="H42" s="37"/>
    </row>
    <row r="43" spans="1:8" ht="15">
      <c r="A43" s="40" t="s">
        <v>95</v>
      </c>
      <c r="B43" s="7" t="s">
        <v>102</v>
      </c>
      <c r="C43" s="7"/>
      <c r="D43" s="42"/>
      <c r="E43" s="37"/>
      <c r="F43" s="37"/>
      <c r="G43" s="37"/>
      <c r="H43" s="37"/>
    </row>
    <row r="44" spans="1:8" ht="15">
      <c r="A44" s="53"/>
      <c r="B44" s="7" t="s">
        <v>36</v>
      </c>
      <c r="C44" s="7">
        <f>SUM(C7:C43)</f>
        <v>110926.65999999999</v>
      </c>
      <c r="D44" s="42"/>
      <c r="E44" s="37"/>
      <c r="F44" s="37"/>
      <c r="G44" s="37"/>
      <c r="H44" s="37"/>
    </row>
    <row r="45" spans="1:8" ht="14.25">
      <c r="A45" s="37"/>
      <c r="B45" s="37"/>
      <c r="C45" s="37"/>
      <c r="D45" s="42"/>
      <c r="E45" s="37"/>
      <c r="F45" s="37"/>
      <c r="G45" s="37"/>
      <c r="H45" s="37"/>
    </row>
    <row r="46" spans="1:8" ht="14.25">
      <c r="A46" s="37"/>
      <c r="B46" s="37"/>
      <c r="C46" s="37"/>
      <c r="D46" s="37"/>
      <c r="E46" s="37"/>
      <c r="F46" s="37"/>
      <c r="G46" s="37"/>
      <c r="H46" s="37"/>
    </row>
    <row r="47" spans="1:8" ht="14.25">
      <c r="A47" s="37"/>
      <c r="B47" s="37"/>
      <c r="C47" s="37"/>
      <c r="D47" s="37"/>
      <c r="E47" s="37"/>
      <c r="F47" s="37"/>
      <c r="G47" s="37"/>
      <c r="H47" s="37"/>
    </row>
    <row r="48" ht="12.75">
      <c r="C48" s="3"/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C6" sqref="C6:D42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2.57421875" style="0" bestFit="1" customWidth="1"/>
    <col min="5" max="5" width="16.140625" style="0" bestFit="1" customWidth="1"/>
  </cols>
  <sheetData>
    <row r="3" spans="1:7" ht="12.75" customHeight="1">
      <c r="A3" s="123" t="s">
        <v>121</v>
      </c>
      <c r="B3" s="123"/>
      <c r="C3" s="123"/>
      <c r="D3" s="123"/>
      <c r="E3" s="123"/>
      <c r="F3" s="123"/>
      <c r="G3" s="123"/>
    </row>
    <row r="4" spans="1:7" ht="15">
      <c r="A4" s="124"/>
      <c r="B4" s="124"/>
      <c r="C4" s="44" t="s">
        <v>44</v>
      </c>
      <c r="D4" s="1"/>
      <c r="E4" s="37"/>
      <c r="F4" s="37"/>
      <c r="G4" s="37"/>
    </row>
    <row r="5" spans="1:7" ht="15">
      <c r="A5" s="50" t="s">
        <v>0</v>
      </c>
      <c r="B5" s="50" t="s">
        <v>1</v>
      </c>
      <c r="C5" s="51" t="s">
        <v>45</v>
      </c>
      <c r="D5" s="51" t="s">
        <v>46</v>
      </c>
      <c r="E5" s="52" t="s">
        <v>49</v>
      </c>
      <c r="F5" s="37"/>
      <c r="G5" s="37"/>
    </row>
    <row r="6" spans="1:7" ht="15">
      <c r="A6" s="40" t="s">
        <v>80</v>
      </c>
      <c r="B6" s="7" t="s">
        <v>6</v>
      </c>
      <c r="C6" s="6">
        <v>19661.97</v>
      </c>
      <c r="D6" s="6">
        <v>47114.59</v>
      </c>
      <c r="E6" s="8">
        <f>C6+D6</f>
        <v>66776.56</v>
      </c>
      <c r="F6" s="37"/>
      <c r="G6" s="37"/>
    </row>
    <row r="7" spans="1:7" ht="15">
      <c r="A7" s="40" t="s">
        <v>53</v>
      </c>
      <c r="B7" s="7" t="s">
        <v>40</v>
      </c>
      <c r="C7" s="6">
        <v>6415.57</v>
      </c>
      <c r="D7" s="6">
        <v>13334.78</v>
      </c>
      <c r="E7" s="8">
        <f aca="true" t="shared" si="0" ref="E7:E43">C7+D7</f>
        <v>19750.35</v>
      </c>
      <c r="F7" s="37"/>
      <c r="G7" s="37"/>
    </row>
    <row r="8" spans="1:7" ht="15">
      <c r="A8" s="40" t="s">
        <v>54</v>
      </c>
      <c r="B8" s="7" t="s">
        <v>8</v>
      </c>
      <c r="C8" s="6">
        <v>267.8</v>
      </c>
      <c r="D8" s="6">
        <v>654.31</v>
      </c>
      <c r="E8" s="8">
        <f t="shared" si="0"/>
        <v>922.1099999999999</v>
      </c>
      <c r="F8" s="37"/>
      <c r="G8" s="37"/>
    </row>
    <row r="9" spans="1:7" ht="15">
      <c r="A9" s="40" t="s">
        <v>55</v>
      </c>
      <c r="B9" s="7" t="s">
        <v>9</v>
      </c>
      <c r="C9" s="6">
        <v>1731.86</v>
      </c>
      <c r="D9" s="6">
        <v>2481.41</v>
      </c>
      <c r="E9" s="8">
        <f t="shared" si="0"/>
        <v>4213.2699999999995</v>
      </c>
      <c r="F9" s="37"/>
      <c r="G9" s="37"/>
    </row>
    <row r="10" spans="1:7" ht="15">
      <c r="A10" s="40" t="s">
        <v>56</v>
      </c>
      <c r="B10" s="7" t="s">
        <v>10</v>
      </c>
      <c r="C10" s="6">
        <v>455.03</v>
      </c>
      <c r="D10" s="6">
        <v>1099.55</v>
      </c>
      <c r="E10" s="8">
        <f t="shared" si="0"/>
        <v>1554.58</v>
      </c>
      <c r="F10" s="37"/>
      <c r="G10" s="37"/>
    </row>
    <row r="11" spans="1:7" ht="15">
      <c r="A11" s="40" t="s">
        <v>57</v>
      </c>
      <c r="B11" s="7" t="s">
        <v>11</v>
      </c>
      <c r="C11" s="6">
        <v>1105.94</v>
      </c>
      <c r="D11" s="6">
        <v>2601.3</v>
      </c>
      <c r="E11" s="8">
        <f t="shared" si="0"/>
        <v>3707.2400000000002</v>
      </c>
      <c r="F11" s="37"/>
      <c r="G11" s="37"/>
    </row>
    <row r="12" spans="1:7" ht="15">
      <c r="A12" s="40" t="s">
        <v>58</v>
      </c>
      <c r="B12" s="7" t="s">
        <v>12</v>
      </c>
      <c r="C12" s="6">
        <v>3554.92</v>
      </c>
      <c r="D12" s="6">
        <v>9522.66</v>
      </c>
      <c r="E12" s="8">
        <f t="shared" si="0"/>
        <v>13077.58</v>
      </c>
      <c r="F12" s="37"/>
      <c r="G12" s="37"/>
    </row>
    <row r="13" spans="1:7" ht="15">
      <c r="A13" s="40" t="s">
        <v>59</v>
      </c>
      <c r="B13" s="7" t="s">
        <v>13</v>
      </c>
      <c r="C13" s="6">
        <v>8374.52</v>
      </c>
      <c r="D13" s="6">
        <v>21257.91</v>
      </c>
      <c r="E13" s="8">
        <f t="shared" si="0"/>
        <v>29632.43</v>
      </c>
      <c r="F13" s="37"/>
      <c r="G13" s="37"/>
    </row>
    <row r="14" spans="1:7" ht="15">
      <c r="A14" s="40" t="s">
        <v>60</v>
      </c>
      <c r="B14" s="7" t="s">
        <v>14</v>
      </c>
      <c r="C14" s="6">
        <v>4351.47</v>
      </c>
      <c r="D14" s="6">
        <v>7899.8</v>
      </c>
      <c r="E14" s="8">
        <f t="shared" si="0"/>
        <v>12251.27</v>
      </c>
      <c r="F14" s="37"/>
      <c r="G14" s="37"/>
    </row>
    <row r="15" spans="1:7" ht="15">
      <c r="A15" s="40" t="s">
        <v>61</v>
      </c>
      <c r="B15" s="7" t="s">
        <v>15</v>
      </c>
      <c r="C15" s="6">
        <v>25014.12</v>
      </c>
      <c r="D15" s="6">
        <v>85661.64</v>
      </c>
      <c r="E15" s="8">
        <f t="shared" si="0"/>
        <v>110675.76</v>
      </c>
      <c r="F15" s="37"/>
      <c r="G15" s="37"/>
    </row>
    <row r="16" spans="1:7" ht="15">
      <c r="A16" s="40" t="s">
        <v>62</v>
      </c>
      <c r="B16" s="7" t="s">
        <v>16</v>
      </c>
      <c r="C16" s="6">
        <v>9704.62</v>
      </c>
      <c r="D16" s="6">
        <v>24341.65</v>
      </c>
      <c r="E16" s="8">
        <f t="shared" si="0"/>
        <v>34046.270000000004</v>
      </c>
      <c r="F16" s="37"/>
      <c r="G16" s="37"/>
    </row>
    <row r="17" spans="1:7" ht="15">
      <c r="A17" s="40" t="s">
        <v>63</v>
      </c>
      <c r="B17" s="7" t="s">
        <v>41</v>
      </c>
      <c r="C17" s="6">
        <v>6242.27</v>
      </c>
      <c r="D17" s="6">
        <v>17625.32</v>
      </c>
      <c r="E17" s="8">
        <f t="shared" si="0"/>
        <v>23867.59</v>
      </c>
      <c r="F17" s="37"/>
      <c r="G17" s="37"/>
    </row>
    <row r="18" spans="1:7" ht="15">
      <c r="A18" s="40" t="s">
        <v>64</v>
      </c>
      <c r="B18" s="7" t="s">
        <v>18</v>
      </c>
      <c r="C18" s="6">
        <v>4161.66</v>
      </c>
      <c r="D18" s="6">
        <v>9732.46</v>
      </c>
      <c r="E18" s="8">
        <f t="shared" si="0"/>
        <v>13894.119999999999</v>
      </c>
      <c r="F18" s="37"/>
      <c r="G18" s="37"/>
    </row>
    <row r="19" spans="1:7" ht="15">
      <c r="A19" s="40" t="s">
        <v>65</v>
      </c>
      <c r="B19" s="7" t="s">
        <v>19</v>
      </c>
      <c r="C19" s="6">
        <v>1264.64</v>
      </c>
      <c r="D19" s="6">
        <v>3927.68</v>
      </c>
      <c r="E19" s="8">
        <f t="shared" si="0"/>
        <v>5192.32</v>
      </c>
      <c r="F19" s="37"/>
      <c r="G19" s="37"/>
    </row>
    <row r="20" spans="1:7" ht="15">
      <c r="A20" s="40" t="s">
        <v>66</v>
      </c>
      <c r="B20" s="7" t="s">
        <v>20</v>
      </c>
      <c r="C20" s="6">
        <v>4224.88</v>
      </c>
      <c r="D20" s="6">
        <v>11419.99</v>
      </c>
      <c r="E20" s="8">
        <f t="shared" si="0"/>
        <v>15644.869999999999</v>
      </c>
      <c r="F20" s="37"/>
      <c r="G20" s="37"/>
    </row>
    <row r="21" spans="1:7" ht="15">
      <c r="A21" s="40" t="s">
        <v>67</v>
      </c>
      <c r="B21" s="7" t="s">
        <v>21</v>
      </c>
      <c r="C21" s="6"/>
      <c r="D21" s="6"/>
      <c r="E21" s="8">
        <f t="shared" si="0"/>
        <v>0</v>
      </c>
      <c r="F21" s="37"/>
      <c r="G21" s="37"/>
    </row>
    <row r="22" spans="1:7" ht="15">
      <c r="A22" s="40" t="s">
        <v>68</v>
      </c>
      <c r="B22" s="7" t="s">
        <v>22</v>
      </c>
      <c r="C22" s="6"/>
      <c r="D22" s="6"/>
      <c r="E22" s="8">
        <f t="shared" si="0"/>
        <v>0</v>
      </c>
      <c r="F22" s="37"/>
      <c r="G22" s="37"/>
    </row>
    <row r="23" spans="1:7" ht="15">
      <c r="A23" s="40" t="s">
        <v>69</v>
      </c>
      <c r="B23" s="7" t="s">
        <v>23</v>
      </c>
      <c r="C23" s="6"/>
      <c r="D23" s="6"/>
      <c r="E23" s="8">
        <f t="shared" si="0"/>
        <v>0</v>
      </c>
      <c r="F23" s="37"/>
      <c r="G23" s="37"/>
    </row>
    <row r="24" spans="1:7" ht="15">
      <c r="A24" s="40" t="s">
        <v>70</v>
      </c>
      <c r="B24" s="7" t="s">
        <v>24</v>
      </c>
      <c r="C24" s="6"/>
      <c r="D24" s="6"/>
      <c r="E24" s="8">
        <f t="shared" si="0"/>
        <v>0</v>
      </c>
      <c r="F24" s="37"/>
      <c r="G24" s="37"/>
    </row>
    <row r="25" spans="1:7" ht="15">
      <c r="A25" s="40" t="s">
        <v>71</v>
      </c>
      <c r="B25" s="7" t="s">
        <v>25</v>
      </c>
      <c r="C25" s="6">
        <v>2318.37</v>
      </c>
      <c r="D25" s="6">
        <v>8676.03</v>
      </c>
      <c r="E25" s="8">
        <f t="shared" si="0"/>
        <v>10994.400000000001</v>
      </c>
      <c r="F25" s="37"/>
      <c r="G25" s="37"/>
    </row>
    <row r="26" spans="1:7" ht="15">
      <c r="A26" s="40" t="s">
        <v>72</v>
      </c>
      <c r="B26" s="7" t="s">
        <v>26</v>
      </c>
      <c r="C26" s="6">
        <v>6088.13</v>
      </c>
      <c r="D26" s="6">
        <v>14539.73</v>
      </c>
      <c r="E26" s="8">
        <f t="shared" si="0"/>
        <v>20627.86</v>
      </c>
      <c r="F26" s="37"/>
      <c r="G26" s="37"/>
    </row>
    <row r="27" spans="1:7" ht="15">
      <c r="A27" s="40" t="s">
        <v>73</v>
      </c>
      <c r="B27" s="7" t="s">
        <v>27</v>
      </c>
      <c r="C27" s="6">
        <v>186.64</v>
      </c>
      <c r="D27" s="6">
        <v>794.06</v>
      </c>
      <c r="E27" s="8">
        <f t="shared" si="0"/>
        <v>980.6999999999999</v>
      </c>
      <c r="F27" s="37"/>
      <c r="G27" s="37"/>
    </row>
    <row r="28" spans="1:7" ht="15">
      <c r="A28" s="40" t="s">
        <v>74</v>
      </c>
      <c r="B28" s="7" t="s">
        <v>28</v>
      </c>
      <c r="C28" s="6">
        <v>296.61</v>
      </c>
      <c r="D28" s="6">
        <v>271</v>
      </c>
      <c r="E28" s="8">
        <f t="shared" si="0"/>
        <v>567.61</v>
      </c>
      <c r="F28" s="37"/>
      <c r="G28" s="37"/>
    </row>
    <row r="29" spans="1:7" ht="15">
      <c r="A29" s="40" t="s">
        <v>75</v>
      </c>
      <c r="B29" s="7" t="s">
        <v>29</v>
      </c>
      <c r="C29" s="6">
        <v>10296.93</v>
      </c>
      <c r="D29" s="6">
        <v>20650.36</v>
      </c>
      <c r="E29" s="8">
        <f t="shared" si="0"/>
        <v>30947.29</v>
      </c>
      <c r="F29" s="37"/>
      <c r="G29" s="37"/>
    </row>
    <row r="30" spans="1:7" ht="15">
      <c r="A30" s="40" t="s">
        <v>76</v>
      </c>
      <c r="B30" s="7" t="s">
        <v>30</v>
      </c>
      <c r="C30" s="6">
        <v>4029.6</v>
      </c>
      <c r="D30" s="6">
        <v>13495.06</v>
      </c>
      <c r="E30" s="8">
        <f t="shared" si="0"/>
        <v>17524.66</v>
      </c>
      <c r="F30" s="37"/>
      <c r="G30" s="37"/>
    </row>
    <row r="31" spans="1:7" ht="15">
      <c r="A31" s="40" t="s">
        <v>77</v>
      </c>
      <c r="B31" s="7" t="s">
        <v>31</v>
      </c>
      <c r="C31" s="6">
        <v>1884.56</v>
      </c>
      <c r="D31" s="6">
        <v>5137.53</v>
      </c>
      <c r="E31" s="8">
        <f t="shared" si="0"/>
        <v>7022.09</v>
      </c>
      <c r="F31" s="37"/>
      <c r="G31" s="37"/>
    </row>
    <row r="32" spans="1:7" ht="15">
      <c r="A32" s="40" t="s">
        <v>78</v>
      </c>
      <c r="B32" s="7" t="s">
        <v>32</v>
      </c>
      <c r="C32" s="6"/>
      <c r="D32" s="6"/>
      <c r="E32" s="8">
        <f t="shared" si="0"/>
        <v>0</v>
      </c>
      <c r="F32" s="37"/>
      <c r="G32" s="37"/>
    </row>
    <row r="33" spans="1:7" ht="15">
      <c r="A33" s="40" t="s">
        <v>79</v>
      </c>
      <c r="B33" s="7" t="s">
        <v>33</v>
      </c>
      <c r="C33" s="6">
        <v>4257.69</v>
      </c>
      <c r="D33" s="6">
        <v>10857.67</v>
      </c>
      <c r="E33" s="8">
        <f t="shared" si="0"/>
        <v>15115.36</v>
      </c>
      <c r="F33" s="37"/>
      <c r="G33" s="37"/>
    </row>
    <row r="34" spans="1:7" ht="15">
      <c r="A34" s="40" t="s">
        <v>81</v>
      </c>
      <c r="B34" s="7" t="s">
        <v>34</v>
      </c>
      <c r="C34" s="6"/>
      <c r="D34" s="6"/>
      <c r="E34" s="8">
        <f t="shared" si="0"/>
        <v>0</v>
      </c>
      <c r="F34" s="37"/>
      <c r="G34" s="37"/>
    </row>
    <row r="35" spans="1:7" ht="15">
      <c r="A35" s="40" t="s">
        <v>82</v>
      </c>
      <c r="B35" s="7" t="s">
        <v>35</v>
      </c>
      <c r="C35" s="6">
        <v>510.93</v>
      </c>
      <c r="D35" s="6">
        <v>1262.76</v>
      </c>
      <c r="E35" s="8">
        <f t="shared" si="0"/>
        <v>1773.69</v>
      </c>
      <c r="F35" s="37"/>
      <c r="G35" s="37"/>
    </row>
    <row r="36" spans="1:7" ht="15">
      <c r="A36" s="40" t="s">
        <v>83</v>
      </c>
      <c r="B36" s="7" t="s">
        <v>88</v>
      </c>
      <c r="C36" s="6">
        <v>212.35</v>
      </c>
      <c r="D36" s="6">
        <v>651.77</v>
      </c>
      <c r="E36" s="8">
        <f t="shared" si="0"/>
        <v>864.12</v>
      </c>
      <c r="F36" s="37"/>
      <c r="G36" s="37"/>
    </row>
    <row r="37" spans="1:7" ht="15">
      <c r="A37" s="40" t="s">
        <v>84</v>
      </c>
      <c r="B37" s="7" t="s">
        <v>91</v>
      </c>
      <c r="C37" s="6">
        <v>3514.02</v>
      </c>
      <c r="D37" s="6">
        <v>5910.74</v>
      </c>
      <c r="E37" s="8">
        <f t="shared" si="0"/>
        <v>9424.76</v>
      </c>
      <c r="F37" s="37"/>
      <c r="G37" s="37"/>
    </row>
    <row r="38" spans="1:7" ht="15">
      <c r="A38" s="40" t="s">
        <v>85</v>
      </c>
      <c r="B38" s="7" t="s">
        <v>92</v>
      </c>
      <c r="C38" s="6">
        <v>12697.3</v>
      </c>
      <c r="D38" s="6">
        <v>29345.02</v>
      </c>
      <c r="E38" s="8">
        <f t="shared" si="0"/>
        <v>42042.32</v>
      </c>
      <c r="F38" s="37"/>
      <c r="G38" s="37"/>
    </row>
    <row r="39" spans="1:7" ht="15">
      <c r="A39" s="40" t="s">
        <v>86</v>
      </c>
      <c r="B39" s="7" t="s">
        <v>94</v>
      </c>
      <c r="C39" s="6"/>
      <c r="D39" s="6"/>
      <c r="E39" s="8">
        <f t="shared" si="0"/>
        <v>0</v>
      </c>
      <c r="F39" s="37"/>
      <c r="G39" s="37"/>
    </row>
    <row r="40" spans="1:7" ht="15">
      <c r="A40" s="40" t="s">
        <v>87</v>
      </c>
      <c r="B40" s="7" t="s">
        <v>97</v>
      </c>
      <c r="C40" s="6">
        <v>329.67</v>
      </c>
      <c r="D40" s="6">
        <v>1597.9</v>
      </c>
      <c r="E40" s="8">
        <f t="shared" si="0"/>
        <v>1927.5700000000002</v>
      </c>
      <c r="F40" s="37"/>
      <c r="G40" s="37"/>
    </row>
    <row r="41" spans="1:7" ht="15">
      <c r="A41" s="40" t="s">
        <v>93</v>
      </c>
      <c r="B41" s="7" t="s">
        <v>98</v>
      </c>
      <c r="C41" s="6"/>
      <c r="D41" s="6"/>
      <c r="E41" s="8">
        <f t="shared" si="0"/>
        <v>0</v>
      </c>
      <c r="F41" s="37"/>
      <c r="G41" s="37"/>
    </row>
    <row r="42" spans="1:7" ht="15">
      <c r="A42" s="40" t="s">
        <v>95</v>
      </c>
      <c r="B42" s="7" t="s">
        <v>102</v>
      </c>
      <c r="C42" s="6"/>
      <c r="D42" s="6"/>
      <c r="E42" s="8">
        <f t="shared" si="0"/>
        <v>0</v>
      </c>
      <c r="F42" s="37"/>
      <c r="G42" s="37"/>
    </row>
    <row r="43" spans="1:7" ht="15">
      <c r="A43" s="53"/>
      <c r="B43" s="7" t="s">
        <v>36</v>
      </c>
      <c r="C43" s="7">
        <f>SUM(C6:C42)</f>
        <v>143154.07000000004</v>
      </c>
      <c r="D43" s="7">
        <f>SUM(D6:D42)</f>
        <v>371864.68000000005</v>
      </c>
      <c r="E43" s="8">
        <f t="shared" si="0"/>
        <v>515018.7500000001</v>
      </c>
      <c r="F43" s="37"/>
      <c r="G43" s="37"/>
    </row>
    <row r="44" spans="1:7" ht="14.25">
      <c r="A44" s="37"/>
      <c r="B44" s="37"/>
      <c r="C44" s="37"/>
      <c r="D44" s="37"/>
      <c r="E44" s="1"/>
      <c r="F44" s="37"/>
      <c r="G44" s="37"/>
    </row>
    <row r="45" spans="1:7" ht="14.25">
      <c r="A45" s="37"/>
      <c r="B45" s="37"/>
      <c r="C45" s="37"/>
      <c r="D45" s="37"/>
      <c r="E45" s="37"/>
      <c r="F45" s="37"/>
      <c r="G45" s="37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6"/>
  <sheetViews>
    <sheetView workbookViewId="0" topLeftCell="A7">
      <selection activeCell="H42" sqref="H42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5">
      <c r="A3" s="122" t="s">
        <v>122</v>
      </c>
      <c r="B3" s="122"/>
      <c r="C3" s="122"/>
      <c r="D3" s="122"/>
      <c r="E3" s="122"/>
      <c r="F3" s="122"/>
    </row>
    <row r="4" spans="1:6" ht="15">
      <c r="A4" s="125"/>
      <c r="B4" s="125"/>
      <c r="C4" s="125"/>
      <c r="D4" s="125"/>
      <c r="E4" s="125"/>
      <c r="F4" s="37"/>
    </row>
    <row r="5" spans="1:6" ht="14.25">
      <c r="A5" s="124"/>
      <c r="B5" s="124"/>
      <c r="C5" s="37"/>
      <c r="D5" s="37"/>
      <c r="E5" s="37"/>
      <c r="F5" s="37"/>
    </row>
    <row r="6" spans="1:6" ht="15">
      <c r="A6" s="50" t="s">
        <v>0</v>
      </c>
      <c r="B6" s="50" t="s">
        <v>1</v>
      </c>
      <c r="C6" s="51" t="s">
        <v>47</v>
      </c>
      <c r="D6" s="51" t="s">
        <v>48</v>
      </c>
      <c r="E6" s="37"/>
      <c r="F6" s="37"/>
    </row>
    <row r="7" spans="1:6" ht="15">
      <c r="A7" s="40" t="s">
        <v>80</v>
      </c>
      <c r="B7" s="7" t="s">
        <v>6</v>
      </c>
      <c r="C7" s="54">
        <v>10680</v>
      </c>
      <c r="D7" s="7">
        <v>480</v>
      </c>
      <c r="E7" s="37"/>
      <c r="F7" s="37"/>
    </row>
    <row r="8" spans="1:6" ht="15">
      <c r="A8" s="40" t="s">
        <v>53</v>
      </c>
      <c r="B8" s="7" t="s">
        <v>40</v>
      </c>
      <c r="C8" s="54">
        <v>2640</v>
      </c>
      <c r="D8" s="7"/>
      <c r="E8" s="37"/>
      <c r="F8" s="37"/>
    </row>
    <row r="9" spans="1:6" ht="15">
      <c r="A9" s="40" t="s">
        <v>54</v>
      </c>
      <c r="B9" s="7" t="s">
        <v>8</v>
      </c>
      <c r="C9" s="54">
        <v>120</v>
      </c>
      <c r="D9" s="7"/>
      <c r="E9" s="37"/>
      <c r="F9" s="37"/>
    </row>
    <row r="10" spans="1:6" ht="15">
      <c r="A10" s="40" t="s">
        <v>55</v>
      </c>
      <c r="B10" s="7" t="s">
        <v>9</v>
      </c>
      <c r="C10" s="54">
        <v>960</v>
      </c>
      <c r="D10" s="7"/>
      <c r="E10" s="37"/>
      <c r="F10" s="37"/>
    </row>
    <row r="11" spans="1:6" ht="15">
      <c r="A11" s="40" t="s">
        <v>56</v>
      </c>
      <c r="B11" s="7" t="s">
        <v>10</v>
      </c>
      <c r="C11" s="54">
        <v>240</v>
      </c>
      <c r="D11" s="7"/>
      <c r="E11" s="37"/>
      <c r="F11" s="37"/>
    </row>
    <row r="12" spans="1:6" ht="15">
      <c r="A12" s="40" t="s">
        <v>57</v>
      </c>
      <c r="B12" s="7" t="s">
        <v>11</v>
      </c>
      <c r="C12" s="54">
        <v>720</v>
      </c>
      <c r="D12" s="7"/>
      <c r="E12" s="37"/>
      <c r="F12" s="37"/>
    </row>
    <row r="13" spans="1:6" ht="15">
      <c r="A13" s="40" t="s">
        <v>58</v>
      </c>
      <c r="B13" s="7" t="s">
        <v>12</v>
      </c>
      <c r="C13" s="54">
        <v>1980</v>
      </c>
      <c r="D13" s="7">
        <v>960</v>
      </c>
      <c r="E13" s="37"/>
      <c r="F13" s="37"/>
    </row>
    <row r="14" spans="1:6" ht="15">
      <c r="A14" s="40" t="s">
        <v>59</v>
      </c>
      <c r="B14" s="7" t="s">
        <v>13</v>
      </c>
      <c r="C14" s="54">
        <v>4200</v>
      </c>
      <c r="D14" s="7">
        <v>480</v>
      </c>
      <c r="E14" s="37"/>
      <c r="F14" s="37"/>
    </row>
    <row r="15" spans="1:6" ht="15">
      <c r="A15" s="40" t="s">
        <v>60</v>
      </c>
      <c r="B15" s="7" t="s">
        <v>14</v>
      </c>
      <c r="C15" s="54">
        <v>1680</v>
      </c>
      <c r="D15" s="7">
        <v>480</v>
      </c>
      <c r="E15" s="37"/>
      <c r="F15" s="37"/>
    </row>
    <row r="16" spans="1:6" ht="15">
      <c r="A16" s="40" t="s">
        <v>61</v>
      </c>
      <c r="B16" s="7" t="s">
        <v>15</v>
      </c>
      <c r="C16" s="54">
        <v>15600</v>
      </c>
      <c r="D16" s="7">
        <v>2880</v>
      </c>
      <c r="E16" s="37"/>
      <c r="F16" s="37"/>
    </row>
    <row r="17" spans="1:6" ht="15">
      <c r="A17" s="40" t="s">
        <v>62</v>
      </c>
      <c r="B17" s="7" t="s">
        <v>16</v>
      </c>
      <c r="C17" s="54">
        <v>5280</v>
      </c>
      <c r="D17" s="7"/>
      <c r="E17" s="37"/>
      <c r="F17" s="37"/>
    </row>
    <row r="18" spans="1:6" ht="15">
      <c r="A18" s="40" t="s">
        <v>63</v>
      </c>
      <c r="B18" s="7" t="s">
        <v>41</v>
      </c>
      <c r="C18" s="54">
        <v>3960</v>
      </c>
      <c r="D18" s="7">
        <v>480</v>
      </c>
      <c r="E18" s="37"/>
      <c r="F18" s="37"/>
    </row>
    <row r="19" spans="1:6" ht="15">
      <c r="A19" s="40" t="s">
        <v>64</v>
      </c>
      <c r="B19" s="7" t="s">
        <v>18</v>
      </c>
      <c r="C19" s="54">
        <v>2160</v>
      </c>
      <c r="D19" s="7">
        <v>480</v>
      </c>
      <c r="E19" s="37"/>
      <c r="F19" s="37"/>
    </row>
    <row r="20" spans="1:6" ht="15">
      <c r="A20" s="40" t="s">
        <v>65</v>
      </c>
      <c r="B20" s="7" t="s">
        <v>19</v>
      </c>
      <c r="C20" s="54">
        <v>1200</v>
      </c>
      <c r="D20" s="7"/>
      <c r="E20" s="37"/>
      <c r="F20" s="37"/>
    </row>
    <row r="21" spans="1:6" ht="15">
      <c r="A21" s="40" t="s">
        <v>66</v>
      </c>
      <c r="B21" s="7" t="s">
        <v>20</v>
      </c>
      <c r="C21" s="54">
        <v>4560</v>
      </c>
      <c r="D21" s="7">
        <v>360</v>
      </c>
      <c r="E21" s="37"/>
      <c r="F21" s="37"/>
    </row>
    <row r="22" spans="1:6" ht="15">
      <c r="A22" s="40" t="s">
        <v>67</v>
      </c>
      <c r="B22" s="7" t="s">
        <v>21</v>
      </c>
      <c r="C22" s="54"/>
      <c r="D22" s="7"/>
      <c r="E22" s="37"/>
      <c r="F22" s="37"/>
    </row>
    <row r="23" spans="1:6" ht="15">
      <c r="A23" s="40" t="s">
        <v>68</v>
      </c>
      <c r="B23" s="7" t="s">
        <v>22</v>
      </c>
      <c r="C23" s="54"/>
      <c r="D23" s="7"/>
      <c r="E23" s="37"/>
      <c r="F23" s="37"/>
    </row>
    <row r="24" spans="1:6" ht="15">
      <c r="A24" s="40" t="s">
        <v>69</v>
      </c>
      <c r="B24" s="7" t="s">
        <v>23</v>
      </c>
      <c r="C24" s="54"/>
      <c r="D24" s="7"/>
      <c r="E24" s="37"/>
      <c r="F24" s="37"/>
    </row>
    <row r="25" spans="1:6" ht="15">
      <c r="A25" s="40" t="s">
        <v>70</v>
      </c>
      <c r="B25" s="7" t="s">
        <v>24</v>
      </c>
      <c r="C25" s="54"/>
      <c r="D25" s="7"/>
      <c r="E25" s="37"/>
      <c r="F25" s="37"/>
    </row>
    <row r="26" spans="1:6" ht="15">
      <c r="A26" s="40" t="s">
        <v>71</v>
      </c>
      <c r="B26" s="7" t="s">
        <v>25</v>
      </c>
      <c r="C26" s="54">
        <v>2520</v>
      </c>
      <c r="D26" s="7"/>
      <c r="E26" s="37"/>
      <c r="F26" s="37"/>
    </row>
    <row r="27" spans="1:6" ht="15">
      <c r="A27" s="40" t="s">
        <v>72</v>
      </c>
      <c r="B27" s="7" t="s">
        <v>26</v>
      </c>
      <c r="C27" s="54">
        <v>3360</v>
      </c>
      <c r="D27" s="7"/>
      <c r="E27" s="37"/>
      <c r="F27" s="37"/>
    </row>
    <row r="28" spans="1:6" ht="15">
      <c r="A28" s="40" t="s">
        <v>73</v>
      </c>
      <c r="B28" s="7" t="s">
        <v>27</v>
      </c>
      <c r="C28" s="54">
        <v>120</v>
      </c>
      <c r="D28" s="7"/>
      <c r="E28" s="37"/>
      <c r="F28" s="37"/>
    </row>
    <row r="29" spans="1:6" ht="15">
      <c r="A29" s="40" t="s">
        <v>74</v>
      </c>
      <c r="B29" s="7" t="s">
        <v>28</v>
      </c>
      <c r="C29" s="54">
        <v>120</v>
      </c>
      <c r="D29" s="7"/>
      <c r="E29" s="37"/>
      <c r="F29" s="37"/>
    </row>
    <row r="30" spans="1:6" ht="15">
      <c r="A30" s="40" t="s">
        <v>75</v>
      </c>
      <c r="B30" s="7" t="s">
        <v>29</v>
      </c>
      <c r="C30" s="54">
        <v>4920</v>
      </c>
      <c r="D30" s="7"/>
      <c r="E30" s="37"/>
      <c r="F30" s="37"/>
    </row>
    <row r="31" spans="1:6" ht="15">
      <c r="A31" s="40" t="s">
        <v>76</v>
      </c>
      <c r="B31" s="7" t="s">
        <v>30</v>
      </c>
      <c r="C31" s="54">
        <v>3720</v>
      </c>
      <c r="D31" s="7"/>
      <c r="E31" s="37"/>
      <c r="F31" s="37"/>
    </row>
    <row r="32" spans="1:6" ht="15">
      <c r="A32" s="40" t="s">
        <v>77</v>
      </c>
      <c r="B32" s="7" t="s">
        <v>31</v>
      </c>
      <c r="C32" s="54">
        <v>840</v>
      </c>
      <c r="D32" s="7"/>
      <c r="E32" s="37"/>
      <c r="F32" s="37"/>
    </row>
    <row r="33" spans="1:6" ht="15">
      <c r="A33" s="40" t="s">
        <v>78</v>
      </c>
      <c r="B33" s="7" t="s">
        <v>32</v>
      </c>
      <c r="C33" s="54"/>
      <c r="D33" s="7"/>
      <c r="E33" s="37"/>
      <c r="F33" s="37"/>
    </row>
    <row r="34" spans="1:6" ht="15">
      <c r="A34" s="40" t="s">
        <v>79</v>
      </c>
      <c r="B34" s="7" t="s">
        <v>33</v>
      </c>
      <c r="C34" s="54">
        <v>2400</v>
      </c>
      <c r="D34" s="7">
        <v>480</v>
      </c>
      <c r="E34" s="37"/>
      <c r="F34" s="37"/>
    </row>
    <row r="35" spans="1:6" ht="15">
      <c r="A35" s="40" t="s">
        <v>81</v>
      </c>
      <c r="B35" s="7" t="s">
        <v>34</v>
      </c>
      <c r="C35" s="54"/>
      <c r="D35" s="7"/>
      <c r="E35" s="37"/>
      <c r="F35" s="37"/>
    </row>
    <row r="36" spans="1:6" ht="15">
      <c r="A36" s="40" t="s">
        <v>82</v>
      </c>
      <c r="B36" s="7" t="s">
        <v>35</v>
      </c>
      <c r="C36" s="54">
        <v>360</v>
      </c>
      <c r="D36" s="7"/>
      <c r="E36" s="37"/>
      <c r="F36" s="37"/>
    </row>
    <row r="37" spans="1:6" ht="15">
      <c r="A37" s="40" t="s">
        <v>83</v>
      </c>
      <c r="B37" s="7" t="s">
        <v>88</v>
      </c>
      <c r="C37" s="54">
        <v>120</v>
      </c>
      <c r="D37" s="7"/>
      <c r="E37" s="37"/>
      <c r="F37" s="37"/>
    </row>
    <row r="38" spans="1:6" ht="15">
      <c r="A38" s="40" t="s">
        <v>84</v>
      </c>
      <c r="B38" s="7" t="s">
        <v>91</v>
      </c>
      <c r="C38" s="54">
        <v>1440</v>
      </c>
      <c r="D38" s="7">
        <v>360</v>
      </c>
      <c r="E38" s="37"/>
      <c r="F38" s="37"/>
    </row>
    <row r="39" spans="1:6" ht="15">
      <c r="A39" s="40" t="s">
        <v>85</v>
      </c>
      <c r="B39" s="7" t="s">
        <v>92</v>
      </c>
      <c r="C39" s="54">
        <v>6360</v>
      </c>
      <c r="D39" s="7"/>
      <c r="E39" s="37"/>
      <c r="F39" s="37"/>
    </row>
    <row r="40" spans="1:6" ht="15">
      <c r="A40" s="40" t="s">
        <v>86</v>
      </c>
      <c r="B40" s="7" t="s">
        <v>94</v>
      </c>
      <c r="C40" s="45"/>
      <c r="D40" s="6"/>
      <c r="E40" s="37"/>
      <c r="F40" s="37"/>
    </row>
    <row r="41" spans="1:6" ht="15">
      <c r="A41" s="40" t="s">
        <v>87</v>
      </c>
      <c r="B41" s="7" t="s">
        <v>97</v>
      </c>
      <c r="C41" s="54">
        <v>240</v>
      </c>
      <c r="D41" s="6"/>
      <c r="E41" s="37"/>
      <c r="F41" s="37"/>
    </row>
    <row r="42" spans="1:6" ht="15">
      <c r="A42" s="40" t="s">
        <v>93</v>
      </c>
      <c r="B42" s="7" t="s">
        <v>98</v>
      </c>
      <c r="C42" s="54"/>
      <c r="D42" s="6"/>
      <c r="E42" s="37"/>
      <c r="F42" s="37"/>
    </row>
    <row r="43" spans="1:6" ht="15">
      <c r="A43" s="40" t="s">
        <v>95</v>
      </c>
      <c r="B43" s="7" t="s">
        <v>102</v>
      </c>
      <c r="C43" s="54"/>
      <c r="D43" s="6"/>
      <c r="E43" s="37"/>
      <c r="F43" s="37"/>
    </row>
    <row r="44" spans="1:6" ht="15">
      <c r="A44" s="53"/>
      <c r="B44" s="7" t="s">
        <v>36</v>
      </c>
      <c r="C44" s="54">
        <f>SUM(C7:C43)</f>
        <v>82500</v>
      </c>
      <c r="D44" s="54">
        <f>SUM(D7:D43)</f>
        <v>7440</v>
      </c>
      <c r="E44" s="1"/>
      <c r="F44" s="37"/>
    </row>
    <row r="45" spans="1:6" ht="14.25">
      <c r="A45" s="37"/>
      <c r="B45" s="37"/>
      <c r="C45" s="1"/>
      <c r="D45" s="37"/>
      <c r="E45" s="37"/>
      <c r="F45" s="37"/>
    </row>
    <row r="46" spans="1:6" ht="14.25">
      <c r="A46" s="37"/>
      <c r="B46" s="37"/>
      <c r="C46" s="37"/>
      <c r="D46" s="37"/>
      <c r="E46" s="37"/>
      <c r="F46" s="37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8"/>
  <sheetViews>
    <sheetView workbookViewId="0" topLeftCell="A1">
      <selection activeCell="C6" sqref="C6:C42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3" spans="1:9" ht="15">
      <c r="A3" s="122" t="s">
        <v>123</v>
      </c>
      <c r="B3" s="122"/>
      <c r="C3" s="122"/>
      <c r="D3" s="122"/>
      <c r="E3" s="122"/>
      <c r="F3" s="122"/>
      <c r="G3" s="122"/>
      <c r="H3" s="122"/>
      <c r="I3" s="122"/>
    </row>
    <row r="4" spans="1:9" ht="14.25">
      <c r="A4" s="37"/>
      <c r="B4" s="37"/>
      <c r="C4" s="39"/>
      <c r="D4" s="1"/>
      <c r="E4" s="1"/>
      <c r="F4" s="1"/>
      <c r="G4" s="1"/>
      <c r="H4" s="37"/>
      <c r="I4" s="37"/>
    </row>
    <row r="5" spans="1:9" ht="30">
      <c r="A5" s="50" t="s">
        <v>0</v>
      </c>
      <c r="B5" s="50" t="s">
        <v>1</v>
      </c>
      <c r="C5" s="52" t="s">
        <v>114</v>
      </c>
      <c r="D5" s="46"/>
      <c r="E5" s="12"/>
      <c r="F5" s="1"/>
      <c r="G5" s="1"/>
      <c r="H5" s="37"/>
      <c r="I5" s="37"/>
    </row>
    <row r="6" spans="1:9" ht="15">
      <c r="A6" s="40" t="s">
        <v>80</v>
      </c>
      <c r="B6" s="7" t="s">
        <v>6</v>
      </c>
      <c r="C6" s="8"/>
      <c r="D6" s="47"/>
      <c r="E6" s="12"/>
      <c r="F6" s="1"/>
      <c r="G6" s="1"/>
      <c r="H6" s="37"/>
      <c r="I6" s="37"/>
    </row>
    <row r="7" spans="1:9" ht="15">
      <c r="A7" s="40" t="s">
        <v>53</v>
      </c>
      <c r="B7" s="7" t="s">
        <v>40</v>
      </c>
      <c r="C7" s="8"/>
      <c r="D7" s="47"/>
      <c r="E7" s="12"/>
      <c r="F7" s="1"/>
      <c r="G7" s="1"/>
      <c r="H7" s="37"/>
      <c r="I7" s="37"/>
    </row>
    <row r="8" spans="1:9" ht="15">
      <c r="A8" s="40" t="s">
        <v>54</v>
      </c>
      <c r="B8" s="7" t="s">
        <v>8</v>
      </c>
      <c r="C8" s="8"/>
      <c r="D8" s="47"/>
      <c r="E8" s="12"/>
      <c r="F8" s="1"/>
      <c r="G8" s="1"/>
      <c r="H8" s="37"/>
      <c r="I8" s="37"/>
    </row>
    <row r="9" spans="1:9" ht="15">
      <c r="A9" s="40" t="s">
        <v>55</v>
      </c>
      <c r="B9" s="7" t="s">
        <v>9</v>
      </c>
      <c r="C9" s="8"/>
      <c r="D9" s="47"/>
      <c r="E9" s="12"/>
      <c r="F9" s="1"/>
      <c r="G9" s="1"/>
      <c r="H9" s="37"/>
      <c r="I9" s="37"/>
    </row>
    <row r="10" spans="1:9" ht="15">
      <c r="A10" s="40" t="s">
        <v>56</v>
      </c>
      <c r="B10" s="7" t="s">
        <v>10</v>
      </c>
      <c r="C10" s="8"/>
      <c r="D10" s="47"/>
      <c r="E10" s="12"/>
      <c r="F10" s="1"/>
      <c r="G10" s="1"/>
      <c r="H10" s="37"/>
      <c r="I10" s="37"/>
    </row>
    <row r="11" spans="1:9" ht="15">
      <c r="A11" s="40" t="s">
        <v>57</v>
      </c>
      <c r="B11" s="7" t="s">
        <v>11</v>
      </c>
      <c r="C11" s="8"/>
      <c r="D11" s="47"/>
      <c r="E11" s="12"/>
      <c r="F11" s="1"/>
      <c r="G11" s="1"/>
      <c r="H11" s="37"/>
      <c r="I11" s="37"/>
    </row>
    <row r="12" spans="1:9" ht="15">
      <c r="A12" s="40" t="s">
        <v>58</v>
      </c>
      <c r="B12" s="7" t="s">
        <v>12</v>
      </c>
      <c r="C12" s="8">
        <v>13426.33</v>
      </c>
      <c r="D12" s="47"/>
      <c r="E12" s="12"/>
      <c r="F12" s="1"/>
      <c r="G12" s="1"/>
      <c r="H12" s="37"/>
      <c r="I12" s="37"/>
    </row>
    <row r="13" spans="1:9" ht="15">
      <c r="A13" s="40" t="s">
        <v>59</v>
      </c>
      <c r="B13" s="7" t="s">
        <v>13</v>
      </c>
      <c r="C13" s="8"/>
      <c r="D13" s="47"/>
      <c r="E13" s="12"/>
      <c r="F13" s="1"/>
      <c r="G13" s="1"/>
      <c r="H13" s="37"/>
      <c r="I13" s="37"/>
    </row>
    <row r="14" spans="1:9" ht="15">
      <c r="A14" s="40" t="s">
        <v>60</v>
      </c>
      <c r="B14" s="7" t="s">
        <v>14</v>
      </c>
      <c r="C14" s="8"/>
      <c r="D14" s="47"/>
      <c r="E14" s="12"/>
      <c r="F14" s="1"/>
      <c r="G14" s="1"/>
      <c r="H14" s="37"/>
      <c r="I14" s="37"/>
    </row>
    <row r="15" spans="1:9" ht="15">
      <c r="A15" s="40" t="s">
        <v>61</v>
      </c>
      <c r="B15" s="7" t="s">
        <v>15</v>
      </c>
      <c r="C15" s="8"/>
      <c r="D15" s="47"/>
      <c r="E15" s="12"/>
      <c r="F15" s="1"/>
      <c r="G15" s="1"/>
      <c r="H15" s="37"/>
      <c r="I15" s="37"/>
    </row>
    <row r="16" spans="1:9" ht="15">
      <c r="A16" s="40" t="s">
        <v>62</v>
      </c>
      <c r="B16" s="7" t="s">
        <v>16</v>
      </c>
      <c r="C16" s="8"/>
      <c r="D16" s="47"/>
      <c r="E16" s="12"/>
      <c r="F16" s="1"/>
      <c r="G16" s="1"/>
      <c r="H16" s="37"/>
      <c r="I16" s="37"/>
    </row>
    <row r="17" spans="1:9" ht="15">
      <c r="A17" s="40" t="s">
        <v>63</v>
      </c>
      <c r="B17" s="7" t="s">
        <v>41</v>
      </c>
      <c r="C17" s="8"/>
      <c r="D17" s="47"/>
      <c r="E17" s="12"/>
      <c r="F17" s="1"/>
      <c r="G17" s="1"/>
      <c r="H17" s="37"/>
      <c r="I17" s="37"/>
    </row>
    <row r="18" spans="1:9" ht="15">
      <c r="A18" s="40" t="s">
        <v>64</v>
      </c>
      <c r="B18" s="7" t="s">
        <v>18</v>
      </c>
      <c r="C18" s="8"/>
      <c r="D18" s="47"/>
      <c r="E18" s="12"/>
      <c r="F18" s="1"/>
      <c r="G18" s="1"/>
      <c r="H18" s="37"/>
      <c r="I18" s="37"/>
    </row>
    <row r="19" spans="1:9" ht="15">
      <c r="A19" s="40" t="s">
        <v>65</v>
      </c>
      <c r="B19" s="7" t="s">
        <v>19</v>
      </c>
      <c r="C19" s="8"/>
      <c r="D19" s="47"/>
      <c r="E19" s="12"/>
      <c r="F19" s="1"/>
      <c r="G19" s="1"/>
      <c r="H19" s="37"/>
      <c r="I19" s="37"/>
    </row>
    <row r="20" spans="1:9" ht="15">
      <c r="A20" s="40" t="s">
        <v>66</v>
      </c>
      <c r="B20" s="7" t="s">
        <v>20</v>
      </c>
      <c r="C20" s="8"/>
      <c r="D20" s="47"/>
      <c r="E20" s="12"/>
      <c r="F20" s="1"/>
      <c r="G20" s="1"/>
      <c r="H20" s="37"/>
      <c r="I20" s="37"/>
    </row>
    <row r="21" spans="1:9" ht="15">
      <c r="A21" s="40" t="s">
        <v>67</v>
      </c>
      <c r="B21" s="7" t="s">
        <v>21</v>
      </c>
      <c r="C21" s="8"/>
      <c r="D21" s="47"/>
      <c r="E21" s="12"/>
      <c r="F21" s="1"/>
      <c r="G21" s="1"/>
      <c r="H21" s="37"/>
      <c r="I21" s="37"/>
    </row>
    <row r="22" spans="1:9" ht="15">
      <c r="A22" s="40" t="s">
        <v>68</v>
      </c>
      <c r="B22" s="7" t="s">
        <v>22</v>
      </c>
      <c r="C22" s="8"/>
      <c r="D22" s="47"/>
      <c r="E22" s="12"/>
      <c r="F22" s="1"/>
      <c r="G22" s="1"/>
      <c r="H22" s="37"/>
      <c r="I22" s="37"/>
    </row>
    <row r="23" spans="1:9" ht="15">
      <c r="A23" s="40" t="s">
        <v>69</v>
      </c>
      <c r="B23" s="7" t="s">
        <v>23</v>
      </c>
      <c r="C23" s="8"/>
      <c r="D23" s="47"/>
      <c r="E23" s="12"/>
      <c r="F23" s="1"/>
      <c r="G23" s="1"/>
      <c r="H23" s="37"/>
      <c r="I23" s="37"/>
    </row>
    <row r="24" spans="1:9" ht="15">
      <c r="A24" s="40" t="s">
        <v>70</v>
      </c>
      <c r="B24" s="7" t="s">
        <v>24</v>
      </c>
      <c r="C24" s="8"/>
      <c r="D24" s="47"/>
      <c r="E24" s="12"/>
      <c r="F24" s="1"/>
      <c r="G24" s="1"/>
      <c r="H24" s="37"/>
      <c r="I24" s="37"/>
    </row>
    <row r="25" spans="1:9" ht="15">
      <c r="A25" s="40" t="s">
        <v>71</v>
      </c>
      <c r="B25" s="7" t="s">
        <v>25</v>
      </c>
      <c r="C25" s="8"/>
      <c r="D25" s="47"/>
      <c r="E25" s="12"/>
      <c r="F25" s="1"/>
      <c r="G25" s="1"/>
      <c r="H25" s="37"/>
      <c r="I25" s="37"/>
    </row>
    <row r="26" spans="1:9" ht="15">
      <c r="A26" s="40" t="s">
        <v>72</v>
      </c>
      <c r="B26" s="7" t="s">
        <v>26</v>
      </c>
      <c r="C26" s="8"/>
      <c r="D26" s="47"/>
      <c r="E26" s="12"/>
      <c r="F26" s="1"/>
      <c r="G26" s="1"/>
      <c r="H26" s="37"/>
      <c r="I26" s="37"/>
    </row>
    <row r="27" spans="1:9" ht="15">
      <c r="A27" s="40" t="s">
        <v>73</v>
      </c>
      <c r="B27" s="7" t="s">
        <v>27</v>
      </c>
      <c r="C27" s="8"/>
      <c r="D27" s="47"/>
      <c r="E27" s="12"/>
      <c r="F27" s="1"/>
      <c r="G27" s="1"/>
      <c r="H27" s="37"/>
      <c r="I27" s="37"/>
    </row>
    <row r="28" spans="1:9" ht="15">
      <c r="A28" s="40" t="s">
        <v>74</v>
      </c>
      <c r="B28" s="7" t="s">
        <v>28</v>
      </c>
      <c r="C28" s="8"/>
      <c r="D28" s="47"/>
      <c r="E28" s="12"/>
      <c r="F28" s="1"/>
      <c r="G28" s="1"/>
      <c r="H28" s="37"/>
      <c r="I28" s="37"/>
    </row>
    <row r="29" spans="1:9" ht="15">
      <c r="A29" s="40" t="s">
        <v>75</v>
      </c>
      <c r="B29" s="7" t="s">
        <v>29</v>
      </c>
      <c r="C29" s="8"/>
      <c r="D29" s="47"/>
      <c r="E29" s="12"/>
      <c r="F29" s="1"/>
      <c r="G29" s="1"/>
      <c r="H29" s="37"/>
      <c r="I29" s="37"/>
    </row>
    <row r="30" spans="1:9" ht="15">
      <c r="A30" s="40" t="s">
        <v>76</v>
      </c>
      <c r="B30" s="7" t="s">
        <v>30</v>
      </c>
      <c r="C30" s="8"/>
      <c r="D30" s="47"/>
      <c r="E30" s="12"/>
      <c r="F30" s="1"/>
      <c r="G30" s="1"/>
      <c r="H30" s="37"/>
      <c r="I30" s="37"/>
    </row>
    <row r="31" spans="1:9" ht="15">
      <c r="A31" s="40" t="s">
        <v>77</v>
      </c>
      <c r="B31" s="7" t="s">
        <v>31</v>
      </c>
      <c r="C31" s="8"/>
      <c r="D31" s="47"/>
      <c r="E31" s="12"/>
      <c r="F31" s="1"/>
      <c r="G31" s="1"/>
      <c r="H31" s="37"/>
      <c r="I31" s="37"/>
    </row>
    <row r="32" spans="1:9" ht="15">
      <c r="A32" s="40" t="s">
        <v>78</v>
      </c>
      <c r="B32" s="7" t="s">
        <v>32</v>
      </c>
      <c r="C32" s="8"/>
      <c r="D32" s="47"/>
      <c r="E32" s="12"/>
      <c r="F32" s="1"/>
      <c r="G32" s="1"/>
      <c r="H32" s="37"/>
      <c r="I32" s="37"/>
    </row>
    <row r="33" spans="1:9" ht="15">
      <c r="A33" s="40" t="s">
        <v>79</v>
      </c>
      <c r="B33" s="7" t="s">
        <v>33</v>
      </c>
      <c r="C33" s="8">
        <v>29706.52</v>
      </c>
      <c r="D33" s="47"/>
      <c r="E33" s="12"/>
      <c r="F33" s="1"/>
      <c r="G33" s="1"/>
      <c r="H33" s="37"/>
      <c r="I33" s="37"/>
    </row>
    <row r="34" spans="1:9" ht="15">
      <c r="A34" s="40" t="s">
        <v>81</v>
      </c>
      <c r="B34" s="7" t="s">
        <v>34</v>
      </c>
      <c r="C34" s="8"/>
      <c r="D34" s="47"/>
      <c r="E34" s="12"/>
      <c r="F34" s="1"/>
      <c r="G34" s="1"/>
      <c r="H34" s="37"/>
      <c r="I34" s="37"/>
    </row>
    <row r="35" spans="1:9" ht="15">
      <c r="A35" s="40" t="s">
        <v>82</v>
      </c>
      <c r="B35" s="7" t="s">
        <v>35</v>
      </c>
      <c r="C35" s="8"/>
      <c r="D35" s="47"/>
      <c r="E35" s="12"/>
      <c r="F35" s="1"/>
      <c r="G35" s="1"/>
      <c r="H35" s="37"/>
      <c r="I35" s="37"/>
    </row>
    <row r="36" spans="1:9" ht="15">
      <c r="A36" s="40" t="s">
        <v>83</v>
      </c>
      <c r="B36" s="7" t="s">
        <v>88</v>
      </c>
      <c r="C36" s="8"/>
      <c r="D36" s="47"/>
      <c r="E36" s="12"/>
      <c r="F36" s="1"/>
      <c r="G36" s="1"/>
      <c r="H36" s="37"/>
      <c r="I36" s="37"/>
    </row>
    <row r="37" spans="1:9" ht="15">
      <c r="A37" s="40" t="s">
        <v>84</v>
      </c>
      <c r="B37" s="7" t="s">
        <v>91</v>
      </c>
      <c r="C37" s="8"/>
      <c r="D37" s="47"/>
      <c r="E37" s="12"/>
      <c r="F37" s="1"/>
      <c r="G37" s="1"/>
      <c r="H37" s="37"/>
      <c r="I37" s="37"/>
    </row>
    <row r="38" spans="1:9" ht="15">
      <c r="A38" s="40" t="s">
        <v>85</v>
      </c>
      <c r="B38" s="7" t="s">
        <v>92</v>
      </c>
      <c r="C38" s="8"/>
      <c r="D38" s="47"/>
      <c r="E38" s="12"/>
      <c r="F38" s="1"/>
      <c r="G38" s="1"/>
      <c r="H38" s="37"/>
      <c r="I38" s="37"/>
    </row>
    <row r="39" spans="1:9" ht="15">
      <c r="A39" s="40" t="s">
        <v>86</v>
      </c>
      <c r="B39" s="7" t="s">
        <v>94</v>
      </c>
      <c r="C39" s="8"/>
      <c r="D39" s="47"/>
      <c r="E39" s="12"/>
      <c r="F39" s="1"/>
      <c r="G39" s="1"/>
      <c r="H39" s="37"/>
      <c r="I39" s="37"/>
    </row>
    <row r="40" spans="1:9" ht="15">
      <c r="A40" s="40" t="s">
        <v>87</v>
      </c>
      <c r="B40" s="7" t="s">
        <v>97</v>
      </c>
      <c r="C40" s="8"/>
      <c r="D40" s="47"/>
      <c r="E40" s="12"/>
      <c r="F40" s="1"/>
      <c r="G40" s="1"/>
      <c r="H40" s="37"/>
      <c r="I40" s="37"/>
    </row>
    <row r="41" spans="1:9" ht="15">
      <c r="A41" s="40" t="s">
        <v>93</v>
      </c>
      <c r="B41" s="78" t="s">
        <v>98</v>
      </c>
      <c r="C41" s="8"/>
      <c r="D41" s="47"/>
      <c r="E41" s="12"/>
      <c r="F41" s="1"/>
      <c r="G41" s="1"/>
      <c r="H41" s="37"/>
      <c r="I41" s="37"/>
    </row>
    <row r="42" spans="1:9" ht="15.75" thickBot="1">
      <c r="A42" s="40" t="s">
        <v>95</v>
      </c>
      <c r="B42" s="78" t="s">
        <v>102</v>
      </c>
      <c r="C42" s="77"/>
      <c r="D42" s="47"/>
      <c r="E42" s="12"/>
      <c r="F42" s="1"/>
      <c r="G42" s="1"/>
      <c r="H42" s="37"/>
      <c r="I42" s="37"/>
    </row>
    <row r="43" spans="1:9" ht="15.75" thickBot="1">
      <c r="A43" s="65"/>
      <c r="B43" s="66" t="s">
        <v>36</v>
      </c>
      <c r="C43" s="67">
        <f>SUM(C6:C42)</f>
        <v>43132.85</v>
      </c>
      <c r="D43" s="12"/>
      <c r="E43" s="12"/>
      <c r="F43" s="1"/>
      <c r="G43" s="1"/>
      <c r="H43" s="37"/>
      <c r="I43" s="37"/>
    </row>
    <row r="44" spans="1:9" ht="14.25">
      <c r="A44" s="37"/>
      <c r="B44" s="37"/>
      <c r="C44" s="39"/>
      <c r="D44" s="1"/>
      <c r="E44" s="1"/>
      <c r="F44" s="1"/>
      <c r="G44" s="1"/>
      <c r="H44" s="37"/>
      <c r="I44" s="37"/>
    </row>
    <row r="45" spans="1:9" ht="14.25">
      <c r="A45" s="37"/>
      <c r="B45" s="37"/>
      <c r="C45" s="39"/>
      <c r="D45" s="1"/>
      <c r="E45" s="1"/>
      <c r="F45" s="1"/>
      <c r="G45" s="1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4.25">
      <c r="A48" s="37"/>
      <c r="B48" s="37"/>
      <c r="C48" s="37"/>
      <c r="D48" s="37"/>
      <c r="E48" s="37"/>
      <c r="F48" s="37"/>
      <c r="G48" s="37"/>
      <c r="H48" s="37"/>
      <c r="I48" s="37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1">
      <selection activeCell="G18" sqref="G18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5">
      <c r="A3" s="122" t="s">
        <v>125</v>
      </c>
      <c r="B3" s="122"/>
      <c r="C3" s="122"/>
      <c r="D3" s="122"/>
      <c r="E3" s="122"/>
      <c r="F3" s="122"/>
      <c r="G3" s="122"/>
      <c r="H3" s="122"/>
      <c r="I3" s="122"/>
    </row>
    <row r="4" spans="1:9" ht="14.25">
      <c r="A4" s="124"/>
      <c r="B4" s="124"/>
      <c r="C4" s="124"/>
      <c r="D4" s="43"/>
      <c r="E4" s="37"/>
      <c r="F4" s="37"/>
      <c r="G4" s="37"/>
      <c r="H4" s="37"/>
      <c r="I4" s="37"/>
    </row>
    <row r="5" spans="1:9" ht="45">
      <c r="A5" s="50" t="s">
        <v>0</v>
      </c>
      <c r="B5" s="50" t="s">
        <v>1</v>
      </c>
      <c r="C5" s="52" t="s">
        <v>51</v>
      </c>
      <c r="D5" s="37"/>
      <c r="E5" s="37"/>
      <c r="F5" s="37"/>
      <c r="G5" s="37"/>
      <c r="H5" s="37"/>
      <c r="I5" s="37"/>
    </row>
    <row r="6" spans="1:9" ht="15">
      <c r="A6" s="40" t="s">
        <v>80</v>
      </c>
      <c r="B6" s="7" t="s">
        <v>6</v>
      </c>
      <c r="C6" s="48"/>
      <c r="D6" s="37"/>
      <c r="E6" s="37"/>
      <c r="F6" s="37"/>
      <c r="G6" s="37"/>
      <c r="H6" s="37"/>
      <c r="I6" s="37"/>
    </row>
    <row r="7" spans="1:9" ht="15">
      <c r="A7" s="40" t="s">
        <v>53</v>
      </c>
      <c r="B7" s="7" t="s">
        <v>40</v>
      </c>
      <c r="C7" s="48"/>
      <c r="D7" s="37"/>
      <c r="E7" s="37"/>
      <c r="F7" s="37"/>
      <c r="G7" s="37"/>
      <c r="H7" s="37"/>
      <c r="I7" s="37"/>
    </row>
    <row r="8" spans="1:9" ht="15">
      <c r="A8" s="40" t="s">
        <v>54</v>
      </c>
      <c r="B8" s="7" t="s">
        <v>8</v>
      </c>
      <c r="C8" s="48"/>
      <c r="D8" s="37"/>
      <c r="E8" s="37"/>
      <c r="F8" s="37"/>
      <c r="G8" s="37"/>
      <c r="H8" s="37"/>
      <c r="I8" s="37"/>
    </row>
    <row r="9" spans="1:9" ht="15">
      <c r="A9" s="40" t="s">
        <v>55</v>
      </c>
      <c r="B9" s="7" t="s">
        <v>9</v>
      </c>
      <c r="C9" s="48"/>
      <c r="D9" s="37"/>
      <c r="E9" s="37"/>
      <c r="F9" s="37"/>
      <c r="G9" s="37"/>
      <c r="H9" s="37"/>
      <c r="I9" s="37"/>
    </row>
    <row r="10" spans="1:9" ht="15">
      <c r="A10" s="40" t="s">
        <v>56</v>
      </c>
      <c r="B10" s="7" t="s">
        <v>10</v>
      </c>
      <c r="C10" s="48"/>
      <c r="D10" s="37"/>
      <c r="E10" s="37"/>
      <c r="F10" s="37"/>
      <c r="G10" s="37"/>
      <c r="H10" s="37"/>
      <c r="I10" s="37"/>
    </row>
    <row r="11" spans="1:9" ht="15">
      <c r="A11" s="40" t="s">
        <v>57</v>
      </c>
      <c r="B11" s="7" t="s">
        <v>11</v>
      </c>
      <c r="C11" s="48"/>
      <c r="D11" s="37"/>
      <c r="E11" s="37"/>
      <c r="F11" s="37"/>
      <c r="G11" s="37"/>
      <c r="H11" s="37"/>
      <c r="I11" s="37"/>
    </row>
    <row r="12" spans="1:9" ht="15">
      <c r="A12" s="40" t="s">
        <v>58</v>
      </c>
      <c r="B12" s="7" t="s">
        <v>12</v>
      </c>
      <c r="C12" s="48"/>
      <c r="D12" s="37"/>
      <c r="E12" s="37"/>
      <c r="F12" s="37"/>
      <c r="G12" s="37"/>
      <c r="H12" s="37"/>
      <c r="I12" s="37"/>
    </row>
    <row r="13" spans="1:9" ht="15">
      <c r="A13" s="40" t="s">
        <v>59</v>
      </c>
      <c r="B13" s="7" t="s">
        <v>13</v>
      </c>
      <c r="C13" s="48"/>
      <c r="D13" s="37"/>
      <c r="E13" s="37"/>
      <c r="F13" s="37"/>
      <c r="G13" s="37"/>
      <c r="H13" s="37"/>
      <c r="I13" s="37"/>
    </row>
    <row r="14" spans="1:9" ht="15">
      <c r="A14" s="40" t="s">
        <v>60</v>
      </c>
      <c r="B14" s="7" t="s">
        <v>14</v>
      </c>
      <c r="C14" s="48"/>
      <c r="D14" s="37"/>
      <c r="E14" s="37"/>
      <c r="F14" s="37"/>
      <c r="G14" s="37"/>
      <c r="H14" s="37"/>
      <c r="I14" s="37"/>
    </row>
    <row r="15" spans="1:9" ht="15">
      <c r="A15" s="40" t="s">
        <v>61</v>
      </c>
      <c r="B15" s="7" t="s">
        <v>15</v>
      </c>
      <c r="C15" s="8">
        <v>26118.41</v>
      </c>
      <c r="D15" s="37"/>
      <c r="E15" s="37"/>
      <c r="F15" s="37"/>
      <c r="G15" s="37"/>
      <c r="H15" s="37"/>
      <c r="I15" s="37"/>
    </row>
    <row r="16" spans="1:9" ht="15">
      <c r="A16" s="40" t="s">
        <v>62</v>
      </c>
      <c r="B16" s="7" t="s">
        <v>16</v>
      </c>
      <c r="C16" s="48"/>
      <c r="D16" s="37"/>
      <c r="E16" s="37"/>
      <c r="F16" s="37"/>
      <c r="G16" s="37"/>
      <c r="H16" s="37"/>
      <c r="I16" s="37"/>
    </row>
    <row r="17" spans="1:9" ht="15">
      <c r="A17" s="40" t="s">
        <v>63</v>
      </c>
      <c r="B17" s="7" t="s">
        <v>41</v>
      </c>
      <c r="C17" s="8"/>
      <c r="D17" s="37"/>
      <c r="E17" s="37"/>
      <c r="F17" s="37"/>
      <c r="G17" s="37"/>
      <c r="H17" s="37"/>
      <c r="I17" s="37"/>
    </row>
    <row r="18" spans="1:9" ht="15">
      <c r="A18" s="40" t="s">
        <v>64</v>
      </c>
      <c r="B18" s="7" t="s">
        <v>18</v>
      </c>
      <c r="C18" s="48"/>
      <c r="D18" s="37"/>
      <c r="E18" s="37"/>
      <c r="F18" s="37"/>
      <c r="G18" s="37"/>
      <c r="H18" s="37"/>
      <c r="I18" s="37"/>
    </row>
    <row r="19" spans="1:9" ht="15">
      <c r="A19" s="40" t="s">
        <v>65</v>
      </c>
      <c r="B19" s="7" t="s">
        <v>19</v>
      </c>
      <c r="C19" s="48"/>
      <c r="D19" s="37"/>
      <c r="E19" s="37"/>
      <c r="F19" s="37"/>
      <c r="G19" s="37"/>
      <c r="H19" s="37"/>
      <c r="I19" s="37"/>
    </row>
    <row r="20" spans="1:9" ht="15">
      <c r="A20" s="40" t="s">
        <v>66</v>
      </c>
      <c r="B20" s="7" t="s">
        <v>20</v>
      </c>
      <c r="C20" s="48"/>
      <c r="D20" s="37"/>
      <c r="E20" s="37"/>
      <c r="F20" s="37"/>
      <c r="G20" s="37"/>
      <c r="H20" s="37"/>
      <c r="I20" s="37"/>
    </row>
    <row r="21" spans="1:9" ht="15">
      <c r="A21" s="40" t="s">
        <v>67</v>
      </c>
      <c r="B21" s="7" t="s">
        <v>21</v>
      </c>
      <c r="C21" s="48"/>
      <c r="D21" s="37"/>
      <c r="E21" s="37"/>
      <c r="F21" s="37"/>
      <c r="G21" s="37"/>
      <c r="H21" s="37"/>
      <c r="I21" s="37"/>
    </row>
    <row r="22" spans="1:9" ht="15">
      <c r="A22" s="40" t="s">
        <v>68</v>
      </c>
      <c r="B22" s="7" t="s">
        <v>22</v>
      </c>
      <c r="C22" s="48"/>
      <c r="D22" s="37"/>
      <c r="E22" s="37"/>
      <c r="F22" s="37"/>
      <c r="G22" s="37"/>
      <c r="H22" s="37"/>
      <c r="I22" s="37"/>
    </row>
    <row r="23" spans="1:9" ht="15">
      <c r="A23" s="40" t="s">
        <v>69</v>
      </c>
      <c r="B23" s="7" t="s">
        <v>23</v>
      </c>
      <c r="C23" s="48"/>
      <c r="D23" s="37"/>
      <c r="E23" s="37"/>
      <c r="F23" s="37"/>
      <c r="G23" s="37"/>
      <c r="H23" s="37"/>
      <c r="I23" s="37"/>
    </row>
    <row r="24" spans="1:9" ht="15">
      <c r="A24" s="40" t="s">
        <v>70</v>
      </c>
      <c r="B24" s="7" t="s">
        <v>24</v>
      </c>
      <c r="C24" s="48"/>
      <c r="D24" s="37"/>
      <c r="E24" s="37"/>
      <c r="F24" s="37"/>
      <c r="G24" s="37"/>
      <c r="H24" s="37"/>
      <c r="I24" s="37"/>
    </row>
    <row r="25" spans="1:9" ht="15">
      <c r="A25" s="40" t="s">
        <v>71</v>
      </c>
      <c r="B25" s="7" t="s">
        <v>25</v>
      </c>
      <c r="C25" s="48"/>
      <c r="D25" s="37"/>
      <c r="E25" s="37"/>
      <c r="F25" s="37"/>
      <c r="G25" s="37"/>
      <c r="H25" s="37"/>
      <c r="I25" s="37"/>
    </row>
    <row r="26" spans="1:9" ht="15">
      <c r="A26" s="40" t="s">
        <v>72</v>
      </c>
      <c r="B26" s="7" t="s">
        <v>26</v>
      </c>
      <c r="C26" s="48"/>
      <c r="D26" s="37"/>
      <c r="E26" s="37"/>
      <c r="F26" s="37"/>
      <c r="G26" s="37"/>
      <c r="H26" s="37"/>
      <c r="I26" s="37"/>
    </row>
    <row r="27" spans="1:9" ht="15">
      <c r="A27" s="40" t="s">
        <v>73</v>
      </c>
      <c r="B27" s="7" t="s">
        <v>27</v>
      </c>
      <c r="C27" s="48"/>
      <c r="D27" s="37"/>
      <c r="E27" s="37"/>
      <c r="F27" s="37"/>
      <c r="G27" s="37"/>
      <c r="H27" s="37"/>
      <c r="I27" s="37"/>
    </row>
    <row r="28" spans="1:9" ht="15">
      <c r="A28" s="40" t="s">
        <v>74</v>
      </c>
      <c r="B28" s="7" t="s">
        <v>28</v>
      </c>
      <c r="C28" s="48"/>
      <c r="D28" s="37"/>
      <c r="E28" s="37"/>
      <c r="F28" s="37"/>
      <c r="G28" s="37"/>
      <c r="H28" s="37"/>
      <c r="I28" s="37"/>
    </row>
    <row r="29" spans="1:9" ht="15">
      <c r="A29" s="40" t="s">
        <v>75</v>
      </c>
      <c r="B29" s="7" t="s">
        <v>29</v>
      </c>
      <c r="C29" s="48"/>
      <c r="D29" s="37"/>
      <c r="E29" s="37"/>
      <c r="F29" s="37"/>
      <c r="G29" s="37"/>
      <c r="H29" s="37"/>
      <c r="I29" s="37"/>
    </row>
    <row r="30" spans="1:9" ht="15">
      <c r="A30" s="40" t="s">
        <v>76</v>
      </c>
      <c r="B30" s="7" t="s">
        <v>30</v>
      </c>
      <c r="C30" s="48"/>
      <c r="D30" s="37"/>
      <c r="E30" s="37"/>
      <c r="F30" s="37"/>
      <c r="G30" s="37"/>
      <c r="H30" s="37"/>
      <c r="I30" s="37"/>
    </row>
    <row r="31" spans="1:9" ht="15">
      <c r="A31" s="40" t="s">
        <v>77</v>
      </c>
      <c r="B31" s="7" t="s">
        <v>31</v>
      </c>
      <c r="C31" s="48"/>
      <c r="D31" s="37"/>
      <c r="E31" s="37"/>
      <c r="F31" s="37"/>
      <c r="G31" s="37"/>
      <c r="H31" s="37"/>
      <c r="I31" s="37"/>
    </row>
    <row r="32" spans="1:9" ht="15">
      <c r="A32" s="40" t="s">
        <v>78</v>
      </c>
      <c r="B32" s="7" t="s">
        <v>32</v>
      </c>
      <c r="C32" s="48"/>
      <c r="D32" s="37"/>
      <c r="E32" s="37"/>
      <c r="F32" s="37"/>
      <c r="G32" s="37"/>
      <c r="H32" s="37"/>
      <c r="I32" s="37"/>
    </row>
    <row r="33" spans="1:9" ht="15">
      <c r="A33" s="40" t="s">
        <v>79</v>
      </c>
      <c r="B33" s="7" t="s">
        <v>33</v>
      </c>
      <c r="C33" s="48"/>
      <c r="D33" s="37"/>
      <c r="E33" s="37"/>
      <c r="F33" s="37"/>
      <c r="G33" s="37"/>
      <c r="H33" s="37"/>
      <c r="I33" s="37"/>
    </row>
    <row r="34" spans="1:9" ht="15">
      <c r="A34" s="40" t="s">
        <v>81</v>
      </c>
      <c r="B34" s="7" t="s">
        <v>34</v>
      </c>
      <c r="C34" s="48"/>
      <c r="D34" s="37"/>
      <c r="E34" s="37"/>
      <c r="F34" s="37"/>
      <c r="G34" s="37"/>
      <c r="H34" s="37"/>
      <c r="I34" s="37"/>
    </row>
    <row r="35" spans="1:9" ht="15">
      <c r="A35" s="40" t="s">
        <v>82</v>
      </c>
      <c r="B35" s="7" t="s">
        <v>35</v>
      </c>
      <c r="C35" s="48"/>
      <c r="D35" s="37"/>
      <c r="E35" s="37"/>
      <c r="F35" s="37"/>
      <c r="G35" s="37"/>
      <c r="H35" s="37"/>
      <c r="I35" s="37"/>
    </row>
    <row r="36" spans="1:9" ht="15">
      <c r="A36" s="40" t="s">
        <v>83</v>
      </c>
      <c r="B36" s="7" t="s">
        <v>88</v>
      </c>
      <c r="C36" s="48"/>
      <c r="D36" s="37"/>
      <c r="E36" s="37"/>
      <c r="F36" s="37"/>
      <c r="G36" s="37"/>
      <c r="H36" s="37"/>
      <c r="I36" s="37"/>
    </row>
    <row r="37" spans="1:9" ht="15">
      <c r="A37" s="40" t="s">
        <v>84</v>
      </c>
      <c r="B37" s="7" t="s">
        <v>91</v>
      </c>
      <c r="C37" s="48"/>
      <c r="D37" s="37"/>
      <c r="E37" s="37"/>
      <c r="F37" s="37"/>
      <c r="G37" s="37"/>
      <c r="H37" s="37"/>
      <c r="I37" s="37"/>
    </row>
    <row r="38" spans="1:9" ht="15">
      <c r="A38" s="40" t="s">
        <v>85</v>
      </c>
      <c r="B38" s="7" t="s">
        <v>92</v>
      </c>
      <c r="C38" s="48"/>
      <c r="D38" s="37"/>
      <c r="E38" s="37"/>
      <c r="F38" s="37"/>
      <c r="G38" s="37"/>
      <c r="H38" s="37"/>
      <c r="I38" s="37"/>
    </row>
    <row r="39" spans="1:9" ht="15">
      <c r="A39" s="40" t="s">
        <v>86</v>
      </c>
      <c r="B39" s="7" t="s">
        <v>94</v>
      </c>
      <c r="C39" s="48"/>
      <c r="D39" s="37"/>
      <c r="E39" s="37"/>
      <c r="F39" s="37"/>
      <c r="G39" s="37"/>
      <c r="H39" s="37"/>
      <c r="I39" s="37"/>
    </row>
    <row r="40" spans="1:9" ht="15">
      <c r="A40" s="40" t="s">
        <v>87</v>
      </c>
      <c r="B40" s="7" t="s">
        <v>97</v>
      </c>
      <c r="C40" s="48"/>
      <c r="D40" s="37"/>
      <c r="E40" s="37"/>
      <c r="F40" s="37"/>
      <c r="G40" s="37"/>
      <c r="H40" s="37"/>
      <c r="I40" s="37"/>
    </row>
    <row r="41" spans="1:9" ht="15">
      <c r="A41" s="40" t="s">
        <v>93</v>
      </c>
      <c r="B41" s="7" t="s">
        <v>98</v>
      </c>
      <c r="C41" s="48"/>
      <c r="D41" s="37"/>
      <c r="E41" s="37"/>
      <c r="F41" s="37"/>
      <c r="G41" s="37"/>
      <c r="H41" s="37"/>
      <c r="I41" s="37"/>
    </row>
    <row r="42" spans="1:9" ht="15.75" thickBot="1">
      <c r="A42" s="40" t="s">
        <v>95</v>
      </c>
      <c r="B42" s="7" t="s">
        <v>102</v>
      </c>
      <c r="C42" s="95"/>
      <c r="D42" s="37"/>
      <c r="E42" s="37"/>
      <c r="F42" s="37"/>
      <c r="G42" s="37"/>
      <c r="H42" s="37"/>
      <c r="I42" s="37"/>
    </row>
    <row r="43" spans="1:9" ht="15.75" thickBot="1">
      <c r="A43" s="65"/>
      <c r="B43" s="66" t="s">
        <v>36</v>
      </c>
      <c r="C43" s="67">
        <f>SUM(C6:C42)</f>
        <v>26118.41</v>
      </c>
      <c r="D43" s="37"/>
      <c r="E43" s="37"/>
      <c r="F43" s="37"/>
      <c r="G43" s="37"/>
      <c r="H43" s="37"/>
      <c r="I43" s="37"/>
    </row>
    <row r="44" spans="1:9" ht="14.2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4.2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8"/>
  <sheetViews>
    <sheetView workbookViewId="0" topLeftCell="A1">
      <selection activeCell="C6" sqref="C6:C42"/>
    </sheetView>
  </sheetViews>
  <sheetFormatPr defaultColWidth="9.140625" defaultRowHeight="12.75"/>
  <cols>
    <col min="2" max="2" width="28.8515625" style="0" customWidth="1"/>
    <col min="3" max="3" width="16.28125" style="0" customWidth="1"/>
  </cols>
  <sheetData>
    <row r="3" spans="1:9" ht="15">
      <c r="A3" s="122" t="s">
        <v>124</v>
      </c>
      <c r="B3" s="122"/>
      <c r="C3" s="122"/>
      <c r="D3" s="122"/>
      <c r="E3" s="122"/>
      <c r="F3" s="122"/>
      <c r="G3" s="122"/>
      <c r="H3" s="122"/>
      <c r="I3" s="122"/>
    </row>
    <row r="4" spans="1:9" ht="14.25">
      <c r="A4" s="37"/>
      <c r="B4" s="37"/>
      <c r="C4" s="39"/>
      <c r="D4" s="1"/>
      <c r="E4" s="1"/>
      <c r="F4" s="1"/>
      <c r="G4" s="1"/>
      <c r="H4" s="37"/>
      <c r="I4" s="37"/>
    </row>
    <row r="5" spans="1:9" ht="30">
      <c r="A5" s="50" t="s">
        <v>0</v>
      </c>
      <c r="B5" s="50" t="s">
        <v>1</v>
      </c>
      <c r="C5" s="52" t="s">
        <v>50</v>
      </c>
      <c r="D5" s="46"/>
      <c r="E5" s="12"/>
      <c r="F5" s="1"/>
      <c r="G5" s="1"/>
      <c r="H5" s="37"/>
      <c r="I5" s="37"/>
    </row>
    <row r="6" spans="1:9" ht="15">
      <c r="A6" s="40" t="s">
        <v>80</v>
      </c>
      <c r="B6" s="7" t="s">
        <v>6</v>
      </c>
      <c r="C6" s="8">
        <v>24025.01</v>
      </c>
      <c r="D6" s="47"/>
      <c r="E6" s="12"/>
      <c r="F6" s="1"/>
      <c r="G6" s="1"/>
      <c r="H6" s="37"/>
      <c r="I6" s="37"/>
    </row>
    <row r="7" spans="1:9" ht="15">
      <c r="A7" s="40" t="s">
        <v>53</v>
      </c>
      <c r="B7" s="7" t="s">
        <v>40</v>
      </c>
      <c r="C7" s="8">
        <v>11234.47</v>
      </c>
      <c r="D7" s="47"/>
      <c r="E7" s="12"/>
      <c r="F7" s="1"/>
      <c r="G7" s="1"/>
      <c r="H7" s="37"/>
      <c r="I7" s="37"/>
    </row>
    <row r="8" spans="1:9" ht="15">
      <c r="A8" s="40" t="s">
        <v>54</v>
      </c>
      <c r="B8" s="7" t="s">
        <v>8</v>
      </c>
      <c r="C8" s="8"/>
      <c r="D8" s="47"/>
      <c r="E8" s="12"/>
      <c r="F8" s="1"/>
      <c r="G8" s="1"/>
      <c r="H8" s="37"/>
      <c r="I8" s="37"/>
    </row>
    <row r="9" spans="1:9" ht="15">
      <c r="A9" s="40" t="s">
        <v>55</v>
      </c>
      <c r="B9" s="7" t="s">
        <v>9</v>
      </c>
      <c r="C9" s="8"/>
      <c r="D9" s="47"/>
      <c r="E9" s="12"/>
      <c r="F9" s="1"/>
      <c r="G9" s="1"/>
      <c r="H9" s="37"/>
      <c r="I9" s="37"/>
    </row>
    <row r="10" spans="1:9" ht="15">
      <c r="A10" s="40" t="s">
        <v>56</v>
      </c>
      <c r="B10" s="7" t="s">
        <v>10</v>
      </c>
      <c r="C10" s="8">
        <v>93.65</v>
      </c>
      <c r="D10" s="47"/>
      <c r="E10" s="12"/>
      <c r="F10" s="1"/>
      <c r="G10" s="1"/>
      <c r="H10" s="37"/>
      <c r="I10" s="37"/>
    </row>
    <row r="11" spans="1:9" ht="15">
      <c r="A11" s="40" t="s">
        <v>57</v>
      </c>
      <c r="B11" s="7" t="s">
        <v>11</v>
      </c>
      <c r="C11" s="8">
        <v>1397.13</v>
      </c>
      <c r="D11" s="47"/>
      <c r="E11" s="12"/>
      <c r="F11" s="1"/>
      <c r="G11" s="1"/>
      <c r="H11" s="37"/>
      <c r="I11" s="37"/>
    </row>
    <row r="12" spans="1:9" ht="15">
      <c r="A12" s="40" t="s">
        <v>58</v>
      </c>
      <c r="B12" s="7" t="s">
        <v>12</v>
      </c>
      <c r="C12" s="8">
        <v>4320</v>
      </c>
      <c r="D12" s="47"/>
      <c r="E12" s="12"/>
      <c r="F12" s="1"/>
      <c r="G12" s="1"/>
      <c r="H12" s="37"/>
      <c r="I12" s="37"/>
    </row>
    <row r="13" spans="1:9" ht="15">
      <c r="A13" s="40" t="s">
        <v>59</v>
      </c>
      <c r="B13" s="7" t="s">
        <v>13</v>
      </c>
      <c r="C13" s="8">
        <v>567.15</v>
      </c>
      <c r="D13" s="47"/>
      <c r="E13" s="12"/>
      <c r="F13" s="1"/>
      <c r="G13" s="1"/>
      <c r="H13" s="37"/>
      <c r="I13" s="37"/>
    </row>
    <row r="14" spans="1:9" ht="15">
      <c r="A14" s="40" t="s">
        <v>60</v>
      </c>
      <c r="B14" s="7" t="s">
        <v>14</v>
      </c>
      <c r="C14" s="8">
        <v>2758.89</v>
      </c>
      <c r="D14" s="47"/>
      <c r="E14" s="12"/>
      <c r="F14" s="1"/>
      <c r="G14" s="1"/>
      <c r="H14" s="37"/>
      <c r="I14" s="37"/>
    </row>
    <row r="15" spans="1:9" ht="15">
      <c r="A15" s="40" t="s">
        <v>61</v>
      </c>
      <c r="B15" s="7" t="s">
        <v>15</v>
      </c>
      <c r="C15" s="8">
        <v>55324.37</v>
      </c>
      <c r="D15" s="47"/>
      <c r="E15" s="12"/>
      <c r="F15" s="1"/>
      <c r="G15" s="1"/>
      <c r="H15" s="37"/>
      <c r="I15" s="37"/>
    </row>
    <row r="16" spans="1:9" ht="15">
      <c r="A16" s="40" t="s">
        <v>62</v>
      </c>
      <c r="B16" s="7" t="s">
        <v>16</v>
      </c>
      <c r="C16" s="8">
        <v>1588.74</v>
      </c>
      <c r="D16" s="47"/>
      <c r="E16" s="12"/>
      <c r="F16" s="1"/>
      <c r="G16" s="1"/>
      <c r="H16" s="37"/>
      <c r="I16" s="37"/>
    </row>
    <row r="17" spans="1:9" ht="15">
      <c r="A17" s="40" t="s">
        <v>63</v>
      </c>
      <c r="B17" s="7" t="s">
        <v>41</v>
      </c>
      <c r="C17" s="8">
        <v>589.36</v>
      </c>
      <c r="D17" s="47"/>
      <c r="E17" s="12"/>
      <c r="F17" s="1"/>
      <c r="G17" s="1"/>
      <c r="H17" s="37"/>
      <c r="I17" s="37"/>
    </row>
    <row r="18" spans="1:9" ht="15">
      <c r="A18" s="40" t="s">
        <v>64</v>
      </c>
      <c r="B18" s="7" t="s">
        <v>18</v>
      </c>
      <c r="C18" s="8">
        <v>12197.47</v>
      </c>
      <c r="D18" s="47"/>
      <c r="E18" s="12"/>
      <c r="F18" s="1"/>
      <c r="G18" s="1"/>
      <c r="H18" s="37"/>
      <c r="I18" s="37"/>
    </row>
    <row r="19" spans="1:9" ht="15">
      <c r="A19" s="40" t="s">
        <v>65</v>
      </c>
      <c r="B19" s="7" t="s">
        <v>19</v>
      </c>
      <c r="C19" s="8"/>
      <c r="D19" s="47"/>
      <c r="E19" s="12"/>
      <c r="F19" s="1"/>
      <c r="G19" s="1"/>
      <c r="H19" s="37"/>
      <c r="I19" s="37"/>
    </row>
    <row r="20" spans="1:9" ht="15">
      <c r="A20" s="40" t="s">
        <v>66</v>
      </c>
      <c r="B20" s="7" t="s">
        <v>20</v>
      </c>
      <c r="C20" s="8"/>
      <c r="D20" s="47"/>
      <c r="E20" s="12"/>
      <c r="F20" s="1"/>
      <c r="G20" s="1"/>
      <c r="H20" s="37"/>
      <c r="I20" s="37"/>
    </row>
    <row r="21" spans="1:9" ht="15">
      <c r="A21" s="40" t="s">
        <v>67</v>
      </c>
      <c r="B21" s="7" t="s">
        <v>21</v>
      </c>
      <c r="C21" s="8"/>
      <c r="D21" s="47"/>
      <c r="E21" s="12"/>
      <c r="F21" s="1"/>
      <c r="G21" s="1"/>
      <c r="H21" s="37"/>
      <c r="I21" s="37"/>
    </row>
    <row r="22" spans="1:9" ht="15">
      <c r="A22" s="40" t="s">
        <v>68</v>
      </c>
      <c r="B22" s="7" t="s">
        <v>22</v>
      </c>
      <c r="C22" s="8"/>
      <c r="D22" s="47"/>
      <c r="E22" s="12"/>
      <c r="F22" s="1"/>
      <c r="G22" s="1"/>
      <c r="H22" s="37"/>
      <c r="I22" s="37"/>
    </row>
    <row r="23" spans="1:9" ht="15">
      <c r="A23" s="40" t="s">
        <v>69</v>
      </c>
      <c r="B23" s="7" t="s">
        <v>23</v>
      </c>
      <c r="C23" s="8"/>
      <c r="D23" s="47"/>
      <c r="E23" s="12"/>
      <c r="F23" s="1"/>
      <c r="G23" s="1"/>
      <c r="H23" s="37"/>
      <c r="I23" s="37"/>
    </row>
    <row r="24" spans="1:9" ht="15">
      <c r="A24" s="40" t="s">
        <v>70</v>
      </c>
      <c r="B24" s="7" t="s">
        <v>24</v>
      </c>
      <c r="C24" s="8"/>
      <c r="D24" s="47"/>
      <c r="E24" s="12"/>
      <c r="F24" s="1"/>
      <c r="G24" s="1"/>
      <c r="H24" s="37"/>
      <c r="I24" s="37"/>
    </row>
    <row r="25" spans="1:9" ht="15">
      <c r="A25" s="40" t="s">
        <v>71</v>
      </c>
      <c r="B25" s="7" t="s">
        <v>25</v>
      </c>
      <c r="C25" s="8">
        <v>683.8</v>
      </c>
      <c r="D25" s="47"/>
      <c r="E25" s="12"/>
      <c r="F25" s="1"/>
      <c r="G25" s="1"/>
      <c r="H25" s="37"/>
      <c r="I25" s="37"/>
    </row>
    <row r="26" spans="1:9" ht="15">
      <c r="A26" s="40" t="s">
        <v>72</v>
      </c>
      <c r="B26" s="7" t="s">
        <v>26</v>
      </c>
      <c r="C26" s="8"/>
      <c r="D26" s="47"/>
      <c r="E26" s="12"/>
      <c r="F26" s="1"/>
      <c r="G26" s="1"/>
      <c r="H26" s="37"/>
      <c r="I26" s="37"/>
    </row>
    <row r="27" spans="1:9" ht="15">
      <c r="A27" s="40" t="s">
        <v>73</v>
      </c>
      <c r="B27" s="7" t="s">
        <v>27</v>
      </c>
      <c r="C27" s="8">
        <v>126.07</v>
      </c>
      <c r="D27" s="47"/>
      <c r="E27" s="12"/>
      <c r="F27" s="1"/>
      <c r="G27" s="1"/>
      <c r="H27" s="37"/>
      <c r="I27" s="37"/>
    </row>
    <row r="28" spans="1:9" ht="15">
      <c r="A28" s="40" t="s">
        <v>74</v>
      </c>
      <c r="B28" s="7" t="s">
        <v>28</v>
      </c>
      <c r="C28" s="8"/>
      <c r="D28" s="47"/>
      <c r="E28" s="12"/>
      <c r="F28" s="1"/>
      <c r="G28" s="1"/>
      <c r="H28" s="37"/>
      <c r="I28" s="37"/>
    </row>
    <row r="29" spans="1:9" ht="15">
      <c r="A29" s="40" t="s">
        <v>75</v>
      </c>
      <c r="B29" s="7" t="s">
        <v>29</v>
      </c>
      <c r="C29" s="8">
        <v>7538.44</v>
      </c>
      <c r="D29" s="47"/>
      <c r="E29" s="12"/>
      <c r="F29" s="1"/>
      <c r="G29" s="1"/>
      <c r="H29" s="37"/>
      <c r="I29" s="37"/>
    </row>
    <row r="30" spans="1:9" ht="15">
      <c r="A30" s="40" t="s">
        <v>76</v>
      </c>
      <c r="B30" s="7" t="s">
        <v>30</v>
      </c>
      <c r="C30" s="8">
        <v>36819.25</v>
      </c>
      <c r="D30" s="47"/>
      <c r="E30" s="12"/>
      <c r="F30" s="1"/>
      <c r="G30" s="1"/>
      <c r="H30" s="37"/>
      <c r="I30" s="37"/>
    </row>
    <row r="31" spans="1:9" ht="15">
      <c r="A31" s="40" t="s">
        <v>77</v>
      </c>
      <c r="B31" s="7" t="s">
        <v>31</v>
      </c>
      <c r="C31" s="8"/>
      <c r="D31" s="47"/>
      <c r="E31" s="12"/>
      <c r="F31" s="1"/>
      <c r="G31" s="1"/>
      <c r="H31" s="37"/>
      <c r="I31" s="37"/>
    </row>
    <row r="32" spans="1:9" ht="15">
      <c r="A32" s="40" t="s">
        <v>78</v>
      </c>
      <c r="B32" s="7" t="s">
        <v>32</v>
      </c>
      <c r="C32" s="8"/>
      <c r="D32" s="47"/>
      <c r="E32" s="12"/>
      <c r="F32" s="1"/>
      <c r="G32" s="1"/>
      <c r="H32" s="37"/>
      <c r="I32" s="37"/>
    </row>
    <row r="33" spans="1:9" ht="15">
      <c r="A33" s="40" t="s">
        <v>79</v>
      </c>
      <c r="B33" s="7" t="s">
        <v>33</v>
      </c>
      <c r="C33" s="8">
        <v>314.09</v>
      </c>
      <c r="D33" s="47"/>
      <c r="E33" s="12"/>
      <c r="F33" s="1"/>
      <c r="G33" s="1"/>
      <c r="H33" s="37"/>
      <c r="I33" s="37"/>
    </row>
    <row r="34" spans="1:9" ht="15">
      <c r="A34" s="40" t="s">
        <v>81</v>
      </c>
      <c r="B34" s="7" t="s">
        <v>34</v>
      </c>
      <c r="C34" s="8"/>
      <c r="D34" s="47"/>
      <c r="E34" s="12"/>
      <c r="F34" s="1"/>
      <c r="G34" s="1"/>
      <c r="H34" s="37"/>
      <c r="I34" s="37"/>
    </row>
    <row r="35" spans="1:9" ht="15">
      <c r="A35" s="40" t="s">
        <v>82</v>
      </c>
      <c r="B35" s="7" t="s">
        <v>35</v>
      </c>
      <c r="C35" s="8"/>
      <c r="D35" s="47"/>
      <c r="E35" s="12"/>
      <c r="F35" s="1"/>
      <c r="G35" s="1"/>
      <c r="H35" s="37"/>
      <c r="I35" s="37"/>
    </row>
    <row r="36" spans="1:9" ht="15">
      <c r="A36" s="40" t="s">
        <v>83</v>
      </c>
      <c r="B36" s="7" t="s">
        <v>88</v>
      </c>
      <c r="C36" s="8"/>
      <c r="D36" s="47"/>
      <c r="E36" s="12"/>
      <c r="F36" s="1"/>
      <c r="G36" s="1"/>
      <c r="H36" s="37"/>
      <c r="I36" s="37"/>
    </row>
    <row r="37" spans="1:9" ht="15">
      <c r="A37" s="40" t="s">
        <v>84</v>
      </c>
      <c r="B37" s="7" t="s">
        <v>91</v>
      </c>
      <c r="C37" s="8">
        <v>709.34</v>
      </c>
      <c r="D37" s="47"/>
      <c r="E37" s="12"/>
      <c r="F37" s="1"/>
      <c r="G37" s="1"/>
      <c r="H37" s="37"/>
      <c r="I37" s="37"/>
    </row>
    <row r="38" spans="1:9" ht="15">
      <c r="A38" s="40" t="s">
        <v>85</v>
      </c>
      <c r="B38" s="7" t="s">
        <v>92</v>
      </c>
      <c r="C38" s="8">
        <v>724.49</v>
      </c>
      <c r="D38" s="47"/>
      <c r="E38" s="12"/>
      <c r="F38" s="1"/>
      <c r="G38" s="1"/>
      <c r="H38" s="37"/>
      <c r="I38" s="37"/>
    </row>
    <row r="39" spans="1:9" ht="15">
      <c r="A39" s="40" t="s">
        <v>86</v>
      </c>
      <c r="B39" s="7" t="s">
        <v>94</v>
      </c>
      <c r="C39" s="8"/>
      <c r="D39" s="47"/>
      <c r="E39" s="12"/>
      <c r="F39" s="1"/>
      <c r="G39" s="1"/>
      <c r="H39" s="37"/>
      <c r="I39" s="37"/>
    </row>
    <row r="40" spans="1:9" ht="15">
      <c r="A40" s="40" t="s">
        <v>87</v>
      </c>
      <c r="B40" s="7" t="s">
        <v>97</v>
      </c>
      <c r="C40" s="8"/>
      <c r="D40" s="47"/>
      <c r="E40" s="12"/>
      <c r="F40" s="1"/>
      <c r="G40" s="1"/>
      <c r="H40" s="37"/>
      <c r="I40" s="37"/>
    </row>
    <row r="41" spans="1:9" ht="15">
      <c r="A41" s="40" t="s">
        <v>93</v>
      </c>
      <c r="B41" s="7" t="s">
        <v>98</v>
      </c>
      <c r="C41" s="8"/>
      <c r="D41" s="47"/>
      <c r="E41" s="12"/>
      <c r="F41" s="1"/>
      <c r="G41" s="1"/>
      <c r="H41" s="37"/>
      <c r="I41" s="37"/>
    </row>
    <row r="42" spans="1:9" ht="15.75" thickBot="1">
      <c r="A42" s="40" t="s">
        <v>95</v>
      </c>
      <c r="B42" s="7" t="s">
        <v>102</v>
      </c>
      <c r="C42" s="77">
        <v>248.56</v>
      </c>
      <c r="D42" s="47"/>
      <c r="E42" s="12"/>
      <c r="F42" s="1"/>
      <c r="G42" s="1"/>
      <c r="H42" s="37"/>
      <c r="I42" s="37"/>
    </row>
    <row r="43" spans="1:9" ht="15.75" thickBot="1">
      <c r="A43" s="65"/>
      <c r="B43" s="66" t="s">
        <v>36</v>
      </c>
      <c r="C43" s="67">
        <f>SUM(C6:C42)</f>
        <v>161260.28</v>
      </c>
      <c r="D43" s="12"/>
      <c r="E43" s="12"/>
      <c r="F43" s="1"/>
      <c r="G43" s="1"/>
      <c r="H43" s="37"/>
      <c r="I43" s="37"/>
    </row>
    <row r="44" spans="1:9" ht="14.25">
      <c r="A44" s="37"/>
      <c r="B44" s="37"/>
      <c r="C44" s="39"/>
      <c r="D44" s="1"/>
      <c r="E44" s="1"/>
      <c r="F44" s="1"/>
      <c r="G44" s="1"/>
      <c r="H44" s="37"/>
      <c r="I44" s="37"/>
    </row>
    <row r="45" spans="1:9" ht="14.25">
      <c r="A45" s="37"/>
      <c r="B45" s="37"/>
      <c r="C45" s="39"/>
      <c r="D45" s="1"/>
      <c r="E45" s="1"/>
      <c r="F45" s="1"/>
      <c r="G45" s="1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4.25">
      <c r="A48" s="37"/>
      <c r="B48" s="37"/>
      <c r="C48" s="37"/>
      <c r="D48" s="37"/>
      <c r="E48" s="37"/>
      <c r="F48" s="37"/>
      <c r="G48" s="37"/>
      <c r="H48" s="37"/>
      <c r="I48" s="37"/>
    </row>
  </sheetData>
  <mergeCells count="1">
    <mergeCell ref="A3:I3"/>
  </mergeCells>
  <printOptions/>
  <pageMargins left="0.75" right="0.75" top="1" bottom="1" header="0.5" footer="0.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2018-05-22T23:02:21Z</cp:lastPrinted>
  <dcterms:created xsi:type="dcterms:W3CDTF">2011-06-30T06:54:46Z</dcterms:created>
  <dcterms:modified xsi:type="dcterms:W3CDTF">2021-02-22T07:28:06Z</dcterms:modified>
  <cp:category/>
  <cp:version/>
  <cp:contentType/>
  <cp:contentStatus/>
</cp:coreProperties>
</file>